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12840" tabRatio="850" activeTab="6"/>
  </bookViews>
  <sheets>
    <sheet name="Участники" sheetId="1" r:id="rId1"/>
    <sheet name="Топор Амер" sheetId="37" r:id="rId2"/>
    <sheet name="МПЛ Амер" sheetId="40" r:id="rId3"/>
    <sheet name="ТО" sheetId="41" r:id="rId4"/>
    <sheet name="РУЛ" sheetId="42" r:id="rId5"/>
    <sheet name="Дуэль" sheetId="38" r:id="rId6"/>
    <sheet name="Итоги" sheetId="3" r:id="rId7"/>
    <sheet name="Лист1" sheetId="43" r:id="rId8"/>
  </sheets>
  <definedNames>
    <definedName name="_xlnm._FilterDatabase" localSheetId="6" hidden="1">Итоги!$A$3:$N$3</definedName>
    <definedName name="_xlnm._FilterDatabase" localSheetId="7" hidden="1">Лист1!$B$25:$T$41</definedName>
    <definedName name="_xlnm._FilterDatabase" localSheetId="2" hidden="1">'МПЛ Амер'!$B$2:$X$2</definedName>
    <definedName name="_xlnm._FilterDatabase" localSheetId="3" hidden="1">ТО!$B$2:$T$2</definedName>
    <definedName name="_xlnm._FilterDatabase" localSheetId="1" hidden="1">'Топор Амер'!$B$2:$W$2</definedName>
    <definedName name="_xlnm._FilterDatabase" localSheetId="0" hidden="1">Участники!$B$2:$O$2</definedName>
    <definedName name="_xlnm.Print_Area" localSheetId="5">Дуэль!$B$5:$H$31</definedName>
    <definedName name="_xlnm.Print_Area" localSheetId="6">Итоги!$A$15:$N$19</definedName>
    <definedName name="_xlnm.Print_Area" localSheetId="7">Лист1!$W$25:$AJ$41</definedName>
    <definedName name="_xlnm.Print_Area" localSheetId="2">'МПЛ Амер'!$B$2:$T$50</definedName>
    <definedName name="_xlnm.Print_Area" localSheetId="4">РУЛ!$B$2:$O$34</definedName>
    <definedName name="_xlnm.Print_Area" localSheetId="3">ТО!$B$2:$T$34</definedName>
    <definedName name="_xlnm.Print_Area" localSheetId="1">'Топор Амер'!$B$1:$W$47</definedName>
    <definedName name="_xlnm.Print_Area" localSheetId="0">Участники!$C$2:$E$18</definedName>
  </definedNames>
  <calcPr calcId="145621"/>
</workbook>
</file>

<file path=xl/calcChain.xml><?xml version="1.0" encoding="utf-8"?>
<calcChain xmlns="http://schemas.openxmlformats.org/spreadsheetml/2006/main">
  <c r="K9" i="3" l="1"/>
  <c r="M6" i="3"/>
  <c r="K6" i="3"/>
  <c r="L6" i="3"/>
  <c r="M5" i="3"/>
  <c r="L5" i="3"/>
  <c r="K5" i="3"/>
  <c r="J6" i="3"/>
  <c r="B25" i="43"/>
  <c r="C25" i="43"/>
  <c r="D25" i="43"/>
  <c r="E25" i="43"/>
  <c r="F25" i="43"/>
  <c r="G25" i="43"/>
  <c r="H25" i="43"/>
  <c r="I25" i="43"/>
  <c r="J25" i="43"/>
  <c r="K25" i="43"/>
  <c r="L25" i="43"/>
  <c r="M25" i="43"/>
  <c r="N25" i="43"/>
  <c r="O25" i="43"/>
  <c r="P25" i="43"/>
  <c r="Q25" i="43"/>
  <c r="R25" i="43"/>
  <c r="S25" i="43"/>
  <c r="T25" i="43"/>
  <c r="E40" i="43"/>
  <c r="F40" i="43"/>
  <c r="G40" i="43"/>
  <c r="H40" i="43"/>
  <c r="I40" i="43"/>
  <c r="J40" i="43"/>
  <c r="K40" i="43"/>
  <c r="L40" i="43"/>
  <c r="M40" i="43"/>
  <c r="N40" i="43"/>
  <c r="O40" i="43"/>
  <c r="P40" i="43"/>
  <c r="Q40" i="43"/>
  <c r="R40" i="43"/>
  <c r="S40" i="43"/>
  <c r="E31" i="43"/>
  <c r="F31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S31" i="43"/>
  <c r="E32" i="43"/>
  <c r="F32" i="43"/>
  <c r="G32" i="43"/>
  <c r="H32" i="43"/>
  <c r="I32" i="43"/>
  <c r="J32" i="43"/>
  <c r="K32" i="43"/>
  <c r="L32" i="43"/>
  <c r="M32" i="43"/>
  <c r="N32" i="43"/>
  <c r="O32" i="43"/>
  <c r="P32" i="43"/>
  <c r="Q32" i="43"/>
  <c r="R32" i="43"/>
  <c r="S32" i="43"/>
  <c r="E28" i="43"/>
  <c r="F28" i="43"/>
  <c r="G28" i="43"/>
  <c r="H28" i="43"/>
  <c r="I28" i="43"/>
  <c r="J28" i="43"/>
  <c r="K28" i="43"/>
  <c r="L28" i="43"/>
  <c r="M28" i="43"/>
  <c r="N28" i="43"/>
  <c r="O28" i="43"/>
  <c r="P28" i="43"/>
  <c r="Q28" i="43"/>
  <c r="R28" i="43"/>
  <c r="S28" i="43"/>
  <c r="E27" i="43"/>
  <c r="F27" i="43"/>
  <c r="G27" i="43"/>
  <c r="H27" i="43"/>
  <c r="I27" i="43"/>
  <c r="J27" i="43"/>
  <c r="K27" i="43"/>
  <c r="L27" i="43"/>
  <c r="M27" i="43"/>
  <c r="N27" i="43"/>
  <c r="O27" i="43"/>
  <c r="P27" i="43"/>
  <c r="Q27" i="43"/>
  <c r="R27" i="43"/>
  <c r="S27" i="43"/>
  <c r="E36" i="43"/>
  <c r="F36" i="43"/>
  <c r="G36" i="43"/>
  <c r="H36" i="43"/>
  <c r="I36" i="43"/>
  <c r="J36" i="43"/>
  <c r="K36" i="43"/>
  <c r="L36" i="43"/>
  <c r="M36" i="43"/>
  <c r="N36" i="43"/>
  <c r="O36" i="43"/>
  <c r="P36" i="43"/>
  <c r="Q36" i="43"/>
  <c r="R36" i="43"/>
  <c r="S36" i="43"/>
  <c r="E35" i="43"/>
  <c r="F35" i="43"/>
  <c r="G35" i="43"/>
  <c r="H35" i="43"/>
  <c r="I35" i="43"/>
  <c r="J35" i="43"/>
  <c r="K35" i="43"/>
  <c r="L35" i="43"/>
  <c r="M35" i="43"/>
  <c r="N35" i="43"/>
  <c r="O35" i="43"/>
  <c r="P35" i="43"/>
  <c r="Q35" i="43"/>
  <c r="R35" i="43"/>
  <c r="S35" i="43"/>
  <c r="E37" i="43"/>
  <c r="F37" i="43"/>
  <c r="G37" i="43"/>
  <c r="H37" i="43"/>
  <c r="I37" i="43"/>
  <c r="J37" i="43"/>
  <c r="K37" i="43"/>
  <c r="L37" i="43"/>
  <c r="M37" i="43"/>
  <c r="N37" i="43"/>
  <c r="O37" i="43"/>
  <c r="P37" i="43"/>
  <c r="Q37" i="43"/>
  <c r="R37" i="43"/>
  <c r="S37" i="43"/>
  <c r="E39" i="43"/>
  <c r="F39" i="43"/>
  <c r="G39" i="43"/>
  <c r="H39" i="43"/>
  <c r="I39" i="43"/>
  <c r="J39" i="43"/>
  <c r="K39" i="43"/>
  <c r="L39" i="43"/>
  <c r="M39" i="43"/>
  <c r="N39" i="43"/>
  <c r="O39" i="43"/>
  <c r="P39" i="43"/>
  <c r="Q39" i="43"/>
  <c r="R39" i="43"/>
  <c r="S39" i="43"/>
  <c r="E29" i="43"/>
  <c r="F29" i="43"/>
  <c r="G29" i="43"/>
  <c r="H29" i="43"/>
  <c r="I29" i="43"/>
  <c r="J29" i="43"/>
  <c r="K29" i="43"/>
  <c r="L29" i="43"/>
  <c r="M29" i="43"/>
  <c r="N29" i="43"/>
  <c r="O29" i="43"/>
  <c r="P29" i="43"/>
  <c r="Q29" i="43"/>
  <c r="R29" i="43"/>
  <c r="S29" i="43"/>
  <c r="E41" i="43"/>
  <c r="F41" i="43"/>
  <c r="G41" i="43"/>
  <c r="H41" i="43"/>
  <c r="I41" i="43"/>
  <c r="J41" i="43"/>
  <c r="K41" i="43"/>
  <c r="L41" i="43"/>
  <c r="M41" i="43"/>
  <c r="N41" i="43"/>
  <c r="O41" i="43"/>
  <c r="P41" i="43"/>
  <c r="Q41" i="43"/>
  <c r="R41" i="43"/>
  <c r="S41" i="43"/>
  <c r="E38" i="43"/>
  <c r="F38" i="43"/>
  <c r="G38" i="43"/>
  <c r="H38" i="43"/>
  <c r="I38" i="43"/>
  <c r="J38" i="43"/>
  <c r="K38" i="43"/>
  <c r="L38" i="43"/>
  <c r="M38" i="43"/>
  <c r="N38" i="43"/>
  <c r="O38" i="43"/>
  <c r="P38" i="43"/>
  <c r="Q38" i="43"/>
  <c r="R38" i="43"/>
  <c r="S38" i="43"/>
  <c r="E33" i="43"/>
  <c r="F33" i="43"/>
  <c r="G33" i="43"/>
  <c r="H33" i="43"/>
  <c r="I33" i="43"/>
  <c r="J33" i="43"/>
  <c r="K33" i="43"/>
  <c r="L33" i="43"/>
  <c r="M33" i="43"/>
  <c r="N33" i="43"/>
  <c r="O33" i="43"/>
  <c r="P33" i="43"/>
  <c r="Q33" i="43"/>
  <c r="R33" i="43"/>
  <c r="S33" i="43"/>
  <c r="C26" i="43"/>
  <c r="E26" i="43"/>
  <c r="F26" i="43"/>
  <c r="G26" i="43"/>
  <c r="H26" i="43"/>
  <c r="I26" i="43"/>
  <c r="J26" i="43"/>
  <c r="K26" i="43"/>
  <c r="L26" i="43"/>
  <c r="M26" i="43"/>
  <c r="N26" i="43"/>
  <c r="O26" i="43"/>
  <c r="P26" i="43"/>
  <c r="Q26" i="43"/>
  <c r="R26" i="43"/>
  <c r="S26" i="43"/>
  <c r="C30" i="43"/>
  <c r="E30" i="43"/>
  <c r="F30" i="43"/>
  <c r="G30" i="43"/>
  <c r="H30" i="43"/>
  <c r="I30" i="43"/>
  <c r="J30" i="43"/>
  <c r="K30" i="43"/>
  <c r="L30" i="43"/>
  <c r="M30" i="43"/>
  <c r="N30" i="43"/>
  <c r="O30" i="43"/>
  <c r="P30" i="43"/>
  <c r="Q30" i="43"/>
  <c r="R30" i="43"/>
  <c r="S30" i="43"/>
  <c r="C34" i="43"/>
  <c r="D34" i="43"/>
  <c r="E34" i="43"/>
  <c r="F34" i="43"/>
  <c r="G34" i="43"/>
  <c r="H34" i="43"/>
  <c r="I34" i="43"/>
  <c r="J34" i="43"/>
  <c r="K34" i="43"/>
  <c r="L34" i="43"/>
  <c r="M34" i="43"/>
  <c r="N34" i="43"/>
  <c r="O34" i="43"/>
  <c r="P34" i="43"/>
  <c r="Q34" i="43"/>
  <c r="R34" i="43"/>
  <c r="S34" i="43"/>
  <c r="T48" i="37"/>
  <c r="T34" i="43" s="1"/>
  <c r="T45" i="37"/>
  <c r="T30" i="43" s="1"/>
  <c r="W30" i="37"/>
  <c r="U3" i="37"/>
  <c r="T3" i="37"/>
  <c r="T40" i="43" s="1"/>
  <c r="N5" i="3" l="1"/>
  <c r="C10" i="3"/>
  <c r="D10" i="3"/>
  <c r="E10" i="3"/>
  <c r="C14" i="3"/>
  <c r="C39" i="37"/>
  <c r="C33" i="43" s="1"/>
  <c r="D39" i="37"/>
  <c r="D33" i="43" s="1"/>
  <c r="M9" i="3"/>
  <c r="I14" i="3"/>
  <c r="M14" i="3" s="1"/>
  <c r="I10" i="3"/>
  <c r="M10" i="3" s="1"/>
  <c r="I18" i="3"/>
  <c r="M18" i="3" s="1"/>
  <c r="I12" i="3"/>
  <c r="M12" i="3" s="1"/>
  <c r="I17" i="3"/>
  <c r="M17" i="3" s="1"/>
  <c r="I15" i="3"/>
  <c r="M15" i="3" s="1"/>
  <c r="I11" i="3"/>
  <c r="M11" i="3" s="1"/>
  <c r="I16" i="3"/>
  <c r="M16" i="3" s="1"/>
  <c r="I4" i="3"/>
  <c r="M4" i="3" s="1"/>
  <c r="I7" i="3"/>
  <c r="M7" i="3" s="1"/>
  <c r="I8" i="3"/>
  <c r="M8" i="3" s="1"/>
  <c r="I13" i="3"/>
  <c r="M13" i="3" s="1"/>
  <c r="I19" i="3"/>
  <c r="M19" i="3" s="1"/>
  <c r="L9" i="3"/>
  <c r="H14" i="3"/>
  <c r="L14" i="3" s="1"/>
  <c r="H10" i="3"/>
  <c r="L10" i="3" s="1"/>
  <c r="H18" i="3"/>
  <c r="L18" i="3" s="1"/>
  <c r="H12" i="3"/>
  <c r="H17" i="3"/>
  <c r="H15" i="3"/>
  <c r="H11" i="3"/>
  <c r="L11" i="3" s="1"/>
  <c r="H16" i="3"/>
  <c r="H4" i="3"/>
  <c r="H7" i="3"/>
  <c r="H8" i="3"/>
  <c r="L8" i="3" s="1"/>
  <c r="H13" i="3"/>
  <c r="L13" i="3" s="1"/>
  <c r="H19" i="3"/>
  <c r="G8" i="3"/>
  <c r="G7" i="3"/>
  <c r="G4" i="3"/>
  <c r="G16" i="3"/>
  <c r="G11" i="3"/>
  <c r="K11" i="3" s="1"/>
  <c r="G15" i="3"/>
  <c r="G17" i="3"/>
  <c r="K17" i="3" s="1"/>
  <c r="G12" i="3"/>
  <c r="K12" i="3" s="1"/>
  <c r="G18" i="3"/>
  <c r="G10" i="3"/>
  <c r="G14" i="3"/>
  <c r="G13" i="3"/>
  <c r="G19" i="3"/>
  <c r="K19" i="3" s="1"/>
  <c r="D13" i="3"/>
  <c r="E13" i="3"/>
  <c r="F13" i="3"/>
  <c r="D8" i="3"/>
  <c r="E8" i="3"/>
  <c r="F8" i="3"/>
  <c r="D7" i="3"/>
  <c r="E7" i="3"/>
  <c r="F7" i="3"/>
  <c r="D4" i="3"/>
  <c r="E4" i="3"/>
  <c r="F4" i="3"/>
  <c r="D16" i="3"/>
  <c r="E16" i="3"/>
  <c r="F16" i="3"/>
  <c r="D11" i="3"/>
  <c r="E11" i="3"/>
  <c r="F11" i="3"/>
  <c r="D15" i="3"/>
  <c r="E15" i="3"/>
  <c r="F15" i="3"/>
  <c r="D17" i="3"/>
  <c r="E17" i="3"/>
  <c r="F17" i="3"/>
  <c r="D12" i="3"/>
  <c r="E12" i="3"/>
  <c r="F12" i="3"/>
  <c r="D18" i="3"/>
  <c r="E18" i="3"/>
  <c r="F18" i="3"/>
  <c r="F10" i="3"/>
  <c r="D14" i="3"/>
  <c r="E14" i="3"/>
  <c r="F14" i="3"/>
  <c r="D9" i="3"/>
  <c r="E9" i="3"/>
  <c r="F9" i="3"/>
  <c r="F19" i="3"/>
  <c r="E19" i="3"/>
  <c r="C13" i="3"/>
  <c r="C8" i="3"/>
  <c r="C7" i="3"/>
  <c r="C4" i="3"/>
  <c r="C16" i="3"/>
  <c r="C11" i="3"/>
  <c r="C15" i="3"/>
  <c r="C17" i="3"/>
  <c r="C12" i="3"/>
  <c r="C18" i="3"/>
  <c r="C9" i="3"/>
  <c r="D19" i="3"/>
  <c r="C19" i="3"/>
  <c r="R33" i="42"/>
  <c r="Q33" i="42"/>
  <c r="P33" i="42"/>
  <c r="O33" i="42"/>
  <c r="R31" i="42"/>
  <c r="Q31" i="42"/>
  <c r="P31" i="42"/>
  <c r="O31" i="42"/>
  <c r="R29" i="42"/>
  <c r="Q29" i="42"/>
  <c r="P29" i="42"/>
  <c r="O29" i="42"/>
  <c r="D29" i="42"/>
  <c r="R27" i="42"/>
  <c r="Q27" i="42"/>
  <c r="P27" i="42"/>
  <c r="O27" i="42"/>
  <c r="D27" i="42"/>
  <c r="C27" i="42"/>
  <c r="R25" i="42"/>
  <c r="Q25" i="42"/>
  <c r="P25" i="42"/>
  <c r="O25" i="42"/>
  <c r="D25" i="42"/>
  <c r="C25" i="42"/>
  <c r="R23" i="42"/>
  <c r="Q23" i="42"/>
  <c r="P23" i="42"/>
  <c r="O23" i="42"/>
  <c r="D23" i="42"/>
  <c r="C23" i="42"/>
  <c r="R21" i="42"/>
  <c r="Q21" i="42"/>
  <c r="P21" i="42"/>
  <c r="O21" i="42"/>
  <c r="D21" i="42"/>
  <c r="C21" i="42"/>
  <c r="R19" i="42"/>
  <c r="Q19" i="42"/>
  <c r="P19" i="42"/>
  <c r="O19" i="42"/>
  <c r="D19" i="42"/>
  <c r="C19" i="42"/>
  <c r="R17" i="42"/>
  <c r="Q17" i="42"/>
  <c r="P17" i="42"/>
  <c r="O17" i="42"/>
  <c r="D17" i="42"/>
  <c r="C17" i="42"/>
  <c r="R15" i="42"/>
  <c r="Q15" i="42"/>
  <c r="P15" i="42"/>
  <c r="O15" i="42"/>
  <c r="D15" i="42"/>
  <c r="C15" i="42"/>
  <c r="R13" i="42"/>
  <c r="Q13" i="42"/>
  <c r="P13" i="42"/>
  <c r="O13" i="42"/>
  <c r="D13" i="42"/>
  <c r="C13" i="42"/>
  <c r="R11" i="42"/>
  <c r="Q11" i="42"/>
  <c r="P11" i="42"/>
  <c r="O11" i="42"/>
  <c r="D11" i="42"/>
  <c r="C11" i="42"/>
  <c r="R9" i="42"/>
  <c r="Q9" i="42"/>
  <c r="P9" i="42"/>
  <c r="O9" i="42"/>
  <c r="D9" i="42"/>
  <c r="C9" i="42"/>
  <c r="R7" i="42"/>
  <c r="Q7" i="42"/>
  <c r="P7" i="42"/>
  <c r="O7" i="42"/>
  <c r="D7" i="42"/>
  <c r="C7" i="42"/>
  <c r="R5" i="42"/>
  <c r="Q5" i="42"/>
  <c r="P5" i="42"/>
  <c r="O5" i="42"/>
  <c r="D5" i="42"/>
  <c r="C5" i="42"/>
  <c r="R3" i="42"/>
  <c r="Q3" i="42"/>
  <c r="P3" i="42"/>
  <c r="O3" i="42"/>
  <c r="D3" i="42"/>
  <c r="C3" i="42"/>
  <c r="T33" i="41"/>
  <c r="T31" i="41"/>
  <c r="T29" i="41"/>
  <c r="D29" i="41"/>
  <c r="T27" i="41"/>
  <c r="D27" i="41"/>
  <c r="C27" i="41"/>
  <c r="T25" i="41"/>
  <c r="D25" i="41"/>
  <c r="C25" i="41"/>
  <c r="T23" i="41"/>
  <c r="D23" i="41"/>
  <c r="C23" i="41"/>
  <c r="T21" i="41"/>
  <c r="D21" i="41"/>
  <c r="C21" i="41"/>
  <c r="T19" i="41"/>
  <c r="D19" i="41"/>
  <c r="C19" i="41"/>
  <c r="T17" i="41"/>
  <c r="D17" i="41"/>
  <c r="C17" i="41"/>
  <c r="T15" i="41"/>
  <c r="D15" i="41"/>
  <c r="C15" i="41"/>
  <c r="T13" i="41"/>
  <c r="D13" i="41"/>
  <c r="C13" i="41"/>
  <c r="T11" i="41"/>
  <c r="D11" i="41"/>
  <c r="C11" i="41"/>
  <c r="T9" i="41"/>
  <c r="D9" i="41"/>
  <c r="C9" i="41"/>
  <c r="T7" i="41"/>
  <c r="D7" i="41"/>
  <c r="C7" i="41"/>
  <c r="T5" i="41"/>
  <c r="D5" i="41"/>
  <c r="C5" i="41"/>
  <c r="T3" i="41"/>
  <c r="D3" i="41"/>
  <c r="C3" i="41"/>
  <c r="W48" i="40"/>
  <c r="V48" i="40"/>
  <c r="U48" i="40"/>
  <c r="T48" i="40"/>
  <c r="W45" i="40"/>
  <c r="V45" i="40"/>
  <c r="U45" i="40"/>
  <c r="T45" i="40"/>
  <c r="W42" i="40"/>
  <c r="V42" i="40"/>
  <c r="U42" i="40"/>
  <c r="T42" i="40"/>
  <c r="D42" i="40"/>
  <c r="W39" i="40"/>
  <c r="V39" i="40"/>
  <c r="U39" i="40"/>
  <c r="T39" i="40"/>
  <c r="D39" i="40"/>
  <c r="C39" i="40"/>
  <c r="W36" i="40"/>
  <c r="V36" i="40"/>
  <c r="U36" i="40"/>
  <c r="T36" i="40"/>
  <c r="D36" i="40"/>
  <c r="C36" i="40"/>
  <c r="W33" i="40"/>
  <c r="V33" i="40"/>
  <c r="U33" i="40"/>
  <c r="T33" i="40"/>
  <c r="D33" i="40"/>
  <c r="C33" i="40"/>
  <c r="W30" i="40"/>
  <c r="V30" i="40"/>
  <c r="U30" i="40"/>
  <c r="T30" i="40"/>
  <c r="D30" i="40"/>
  <c r="C30" i="40"/>
  <c r="W27" i="40"/>
  <c r="V27" i="40"/>
  <c r="U27" i="40"/>
  <c r="T27" i="40"/>
  <c r="D27" i="40"/>
  <c r="C27" i="40"/>
  <c r="W24" i="40"/>
  <c r="V24" i="40"/>
  <c r="U24" i="40"/>
  <c r="T24" i="40"/>
  <c r="D24" i="40"/>
  <c r="C24" i="40"/>
  <c r="W21" i="40"/>
  <c r="V21" i="40"/>
  <c r="U21" i="40"/>
  <c r="T21" i="40"/>
  <c r="D21" i="40"/>
  <c r="C21" i="40"/>
  <c r="W18" i="40"/>
  <c r="V18" i="40"/>
  <c r="U18" i="40"/>
  <c r="T18" i="40"/>
  <c r="D18" i="40"/>
  <c r="C18" i="40"/>
  <c r="W15" i="40"/>
  <c r="V15" i="40"/>
  <c r="U15" i="40"/>
  <c r="T15" i="40"/>
  <c r="D15" i="40"/>
  <c r="C15" i="40"/>
  <c r="W12" i="40"/>
  <c r="V12" i="40"/>
  <c r="U12" i="40"/>
  <c r="T12" i="40"/>
  <c r="D12" i="40"/>
  <c r="C12" i="40"/>
  <c r="W9" i="40"/>
  <c r="V9" i="40"/>
  <c r="U9" i="40"/>
  <c r="T9" i="40"/>
  <c r="D9" i="40"/>
  <c r="C9" i="40"/>
  <c r="W6" i="40"/>
  <c r="V6" i="40"/>
  <c r="U6" i="40"/>
  <c r="T6" i="40"/>
  <c r="D6" i="40"/>
  <c r="C6" i="40"/>
  <c r="W3" i="40"/>
  <c r="V3" i="40"/>
  <c r="U3" i="40"/>
  <c r="T3" i="40"/>
  <c r="D3" i="40"/>
  <c r="C3" i="40"/>
  <c r="D30" i="43"/>
  <c r="D42" i="37"/>
  <c r="D26" i="43" s="1"/>
  <c r="D36" i="37"/>
  <c r="D38" i="43" s="1"/>
  <c r="C36" i="37"/>
  <c r="C38" i="43" s="1"/>
  <c r="D33" i="37"/>
  <c r="D41" i="43" s="1"/>
  <c r="D30" i="37"/>
  <c r="D29" i="43" s="1"/>
  <c r="D27" i="37"/>
  <c r="D39" i="43" s="1"/>
  <c r="D24" i="37"/>
  <c r="D37" i="43" s="1"/>
  <c r="D21" i="37"/>
  <c r="D35" i="43" s="1"/>
  <c r="D18" i="37"/>
  <c r="D36" i="43" s="1"/>
  <c r="D15" i="37"/>
  <c r="D27" i="43" s="1"/>
  <c r="D12" i="37"/>
  <c r="D28" i="43" s="1"/>
  <c r="D9" i="37"/>
  <c r="D32" i="43" s="1"/>
  <c r="C33" i="37"/>
  <c r="C41" i="43" s="1"/>
  <c r="C30" i="37"/>
  <c r="C29" i="43" s="1"/>
  <c r="C27" i="37"/>
  <c r="C39" i="43" s="1"/>
  <c r="C24" i="37"/>
  <c r="C37" i="43" s="1"/>
  <c r="C21" i="37"/>
  <c r="C35" i="43" s="1"/>
  <c r="C18" i="37"/>
  <c r="C36" i="43" s="1"/>
  <c r="C15" i="37"/>
  <c r="C27" i="43" s="1"/>
  <c r="C12" i="37"/>
  <c r="C28" i="43" s="1"/>
  <c r="C9" i="37"/>
  <c r="C32" i="43" s="1"/>
  <c r="D6" i="37"/>
  <c r="D31" i="43" s="1"/>
  <c r="C6" i="37"/>
  <c r="C31" i="43" s="1"/>
  <c r="C3" i="37"/>
  <c r="C40" i="43" s="1"/>
  <c r="T6" i="37"/>
  <c r="T31" i="43" s="1"/>
  <c r="U6" i="37"/>
  <c r="V6" i="37"/>
  <c r="W6" i="37"/>
  <c r="T9" i="37"/>
  <c r="T32" i="43" s="1"/>
  <c r="U9" i="37"/>
  <c r="V9" i="37"/>
  <c r="W9" i="37"/>
  <c r="T12" i="37"/>
  <c r="T28" i="43" s="1"/>
  <c r="U12" i="37"/>
  <c r="V12" i="37"/>
  <c r="W12" i="37"/>
  <c r="T15" i="37"/>
  <c r="T27" i="43" s="1"/>
  <c r="U15" i="37"/>
  <c r="V15" i="37"/>
  <c r="W15" i="37"/>
  <c r="T18" i="37"/>
  <c r="T36" i="43" s="1"/>
  <c r="U18" i="37"/>
  <c r="V18" i="37"/>
  <c r="W18" i="37"/>
  <c r="T21" i="37"/>
  <c r="T35" i="43" s="1"/>
  <c r="U21" i="37"/>
  <c r="V21" i="37"/>
  <c r="W21" i="37"/>
  <c r="T24" i="37"/>
  <c r="T37" i="43" s="1"/>
  <c r="U24" i="37"/>
  <c r="V24" i="37"/>
  <c r="W24" i="37"/>
  <c r="T27" i="37"/>
  <c r="T39" i="43" s="1"/>
  <c r="U27" i="37"/>
  <c r="V27" i="37"/>
  <c r="W27" i="37"/>
  <c r="T30" i="37"/>
  <c r="T29" i="43" s="1"/>
  <c r="U30" i="37"/>
  <c r="V30" i="37"/>
  <c r="T33" i="37"/>
  <c r="T41" i="43" s="1"/>
  <c r="U33" i="37"/>
  <c r="V33" i="37"/>
  <c r="W33" i="37"/>
  <c r="T36" i="37"/>
  <c r="T38" i="43" s="1"/>
  <c r="U36" i="37"/>
  <c r="V36" i="37"/>
  <c r="W36" i="37"/>
  <c r="T39" i="37"/>
  <c r="T33" i="43" s="1"/>
  <c r="U39" i="37"/>
  <c r="V39" i="37"/>
  <c r="W39" i="37"/>
  <c r="T42" i="37"/>
  <c r="T26" i="43" s="1"/>
  <c r="U42" i="37"/>
  <c r="V42" i="37"/>
  <c r="W42" i="37"/>
  <c r="U45" i="37"/>
  <c r="V45" i="37"/>
  <c r="W45" i="37"/>
  <c r="U48" i="37"/>
  <c r="V48" i="37"/>
  <c r="W48" i="37"/>
  <c r="W3" i="37"/>
  <c r="V3" i="37"/>
  <c r="D3" i="37"/>
  <c r="D40" i="43" s="1"/>
  <c r="J19" i="3" l="1"/>
  <c r="N6" i="3"/>
  <c r="J5" i="3"/>
  <c r="J17" i="3"/>
  <c r="L17" i="3"/>
  <c r="N17" i="3" s="1"/>
  <c r="J11" i="3"/>
  <c r="J10" i="3"/>
  <c r="J14" i="3"/>
  <c r="J18" i="3"/>
  <c r="J9" i="3"/>
  <c r="J8" i="3"/>
  <c r="J13" i="3"/>
  <c r="L19" i="3"/>
  <c r="N19" i="3" s="1"/>
  <c r="L12" i="3"/>
  <c r="N12" i="3" s="1"/>
  <c r="J12" i="3"/>
  <c r="L7" i="3"/>
  <c r="J7" i="3"/>
  <c r="L4" i="3"/>
  <c r="J4" i="3"/>
  <c r="L15" i="3"/>
  <c r="J15" i="3"/>
  <c r="L16" i="3"/>
  <c r="J16" i="3"/>
  <c r="K8" i="3"/>
  <c r="N8" i="3" s="1"/>
  <c r="K14" i="3"/>
  <c r="N14" i="3" s="1"/>
  <c r="N11" i="3"/>
  <c r="K16" i="3"/>
  <c r="K4" i="3"/>
  <c r="K7" i="3"/>
  <c r="K10" i="3"/>
  <c r="N10" i="3" s="1"/>
  <c r="K15" i="3"/>
  <c r="K13" i="3"/>
  <c r="N13" i="3" s="1"/>
  <c r="K18" i="3"/>
  <c r="N18" i="3" s="1"/>
  <c r="N4" i="3" l="1"/>
  <c r="N9" i="3"/>
  <c r="N15" i="3"/>
  <c r="N7" i="3"/>
  <c r="N16" i="3"/>
</calcChain>
</file>

<file path=xl/sharedStrings.xml><?xml version="1.0" encoding="utf-8"?>
<sst xmlns="http://schemas.openxmlformats.org/spreadsheetml/2006/main" count="420" uniqueCount="56">
  <si>
    <t>№</t>
  </si>
  <si>
    <t>Фамилия, имя</t>
  </si>
  <si>
    <t>Город</t>
  </si>
  <si>
    <t>Клуб</t>
  </si>
  <si>
    <t>Пол</t>
  </si>
  <si>
    <t>Соколов Юрий</t>
  </si>
  <si>
    <t>СПб</t>
  </si>
  <si>
    <t>78 Легион</t>
  </si>
  <si>
    <t>м</t>
  </si>
  <si>
    <t>ж</t>
  </si>
  <si>
    <t>Москва</t>
  </si>
  <si>
    <t>Матевосян Ашот</t>
  </si>
  <si>
    <t>Шлоков Роман</t>
  </si>
  <si>
    <t>Фринайф</t>
  </si>
  <si>
    <t>Фамилия</t>
  </si>
  <si>
    <t>Итого</t>
  </si>
  <si>
    <t>Место</t>
  </si>
  <si>
    <t>да</t>
  </si>
  <si>
    <t>Аюпов Альберт</t>
  </si>
  <si>
    <t>Шаймухаметов Альберт</t>
  </si>
  <si>
    <t>Дуэль</t>
  </si>
  <si>
    <t>Итог</t>
  </si>
  <si>
    <t>Яциненко Александр</t>
  </si>
  <si>
    <t>Финал</t>
  </si>
  <si>
    <t>Белялов Дамир</t>
  </si>
  <si>
    <t>Ш.Т.У.Р.М.</t>
  </si>
  <si>
    <t>Стриж</t>
  </si>
  <si>
    <t>Харькова Марина</t>
  </si>
  <si>
    <t>Сенькова Надежда</t>
  </si>
  <si>
    <t>Серебряный нож</t>
  </si>
  <si>
    <t>Т Ам</t>
  </si>
  <si>
    <t>Л Ам</t>
  </si>
  <si>
    <t>Т/О</t>
  </si>
  <si>
    <t>Топор Американка</t>
  </si>
  <si>
    <t>МПЛ Американка</t>
  </si>
  <si>
    <t>Туда и обратно</t>
  </si>
  <si>
    <t>Очки</t>
  </si>
  <si>
    <t>Точн. К-т</t>
  </si>
  <si>
    <t>Назаров Константин</t>
  </si>
  <si>
    <t>Макеев Илья</t>
  </si>
  <si>
    <t>Ветер Ника</t>
  </si>
  <si>
    <t>Наб. Челны</t>
  </si>
  <si>
    <t>Сварог</t>
  </si>
  <si>
    <t>Мангутов Рифат</t>
  </si>
  <si>
    <t>Баландин Владимир</t>
  </si>
  <si>
    <t>Пилигрим</t>
  </si>
  <si>
    <t>Мангутова Ольга</t>
  </si>
  <si>
    <t>Головкин Денис</t>
  </si>
  <si>
    <t>Рулетка</t>
  </si>
  <si>
    <t>Всего</t>
  </si>
  <si>
    <t>Карасев Константин</t>
  </si>
  <si>
    <t>топоры</t>
  </si>
  <si>
    <t>мпл</t>
  </si>
  <si>
    <t>туда и обратно</t>
  </si>
  <si>
    <t>рулетка</t>
  </si>
  <si>
    <t>Фамилия Имя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</si>
</sst>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0" fillId="0" borderId="3" xfId="0" applyFill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5" fillId="0" borderId="0" xfId="1"/>
    <xf numFmtId="0" fontId="5" fillId="0" borderId="0" xfId="1" applyFill="1"/>
    <xf numFmtId="0" fontId="5" fillId="0" borderId="0" xfId="1" applyFill="1" applyBorder="1"/>
    <xf numFmtId="0" fontId="7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6" xfId="1" applyBorder="1"/>
    <xf numFmtId="0" fontId="5" fillId="0" borderId="0" xfId="1" applyBorder="1" applyAlignment="1"/>
    <xf numFmtId="0" fontId="5" fillId="0" borderId="7" xfId="1" applyBorder="1" applyAlignment="1"/>
    <xf numFmtId="0" fontId="9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49" fontId="10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7" xfId="1" applyFill="1" applyBorder="1" applyAlignment="1">
      <alignment vertical="center"/>
    </xf>
    <xf numFmtId="0" fontId="3" fillId="0" borderId="0" xfId="1" applyFont="1" applyFill="1" applyBorder="1"/>
    <xf numFmtId="0" fontId="3" fillId="0" borderId="8" xfId="1" applyFont="1" applyFill="1" applyBorder="1" applyAlignment="1">
      <alignment vertical="center"/>
    </xf>
    <xf numFmtId="0" fontId="5" fillId="0" borderId="9" xfId="1" applyFill="1" applyBorder="1"/>
    <xf numFmtId="0" fontId="5" fillId="0" borderId="6" xfId="1" applyFill="1" applyBorder="1"/>
    <xf numFmtId="0" fontId="5" fillId="0" borderId="10" xfId="1" applyFill="1" applyBorder="1"/>
    <xf numFmtId="0" fontId="3" fillId="0" borderId="7" xfId="1" applyFont="1" applyFill="1" applyBorder="1" applyAlignment="1">
      <alignment vertical="center"/>
    </xf>
    <xf numFmtId="0" fontId="5" fillId="0" borderId="8" xfId="1" applyFill="1" applyBorder="1"/>
    <xf numFmtId="0" fontId="0" fillId="0" borderId="11" xfId="0" applyFill="1" applyBorder="1" applyAlignment="1">
      <alignment vertical="center"/>
    </xf>
    <xf numFmtId="0" fontId="11" fillId="0" borderId="0" xfId="0" applyFont="1" applyFill="1"/>
    <xf numFmtId="0" fontId="0" fillId="0" borderId="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5" borderId="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4" fillId="8" borderId="4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/>
    <xf numFmtId="0" fontId="4" fillId="9" borderId="1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0" fontId="4" fillId="5" borderId="47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48" xfId="0" applyFont="1" applyFill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6" fillId="0" borderId="23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9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" fontId="4" fillId="5" borderId="18" xfId="0" applyNumberFormat="1" applyFont="1" applyFill="1" applyBorder="1" applyAlignment="1">
      <alignment horizontal="center" vertical="center"/>
    </xf>
    <xf numFmtId="1" fontId="4" fillId="5" borderId="19" xfId="0" applyNumberFormat="1" applyFont="1" applyFill="1" applyBorder="1" applyAlignment="1">
      <alignment horizontal="center" vertical="center"/>
    </xf>
    <xf numFmtId="1" fontId="4" fillId="5" borderId="20" xfId="0" applyNumberFormat="1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1" fontId="9" fillId="11" borderId="18" xfId="0" applyNumberFormat="1" applyFont="1" applyFill="1" applyBorder="1" applyAlignment="1">
      <alignment horizontal="center" vertical="center"/>
    </xf>
    <xf numFmtId="1" fontId="9" fillId="11" borderId="19" xfId="0" applyNumberFormat="1" applyFont="1" applyFill="1" applyBorder="1" applyAlignment="1">
      <alignment horizontal="center" vertical="center"/>
    </xf>
    <xf numFmtId="1" fontId="9" fillId="11" borderId="20" xfId="0" applyNumberFormat="1" applyFont="1" applyFill="1" applyBorder="1" applyAlignment="1">
      <alignment horizontal="center" vertical="center"/>
    </xf>
    <xf numFmtId="1" fontId="12" fillId="11" borderId="18" xfId="0" applyNumberFormat="1" applyFont="1" applyFill="1" applyBorder="1" applyAlignment="1">
      <alignment horizontal="center" vertical="center"/>
    </xf>
    <xf numFmtId="1" fontId="12" fillId="11" borderId="19" xfId="0" applyNumberFormat="1" applyFont="1" applyFill="1" applyBorder="1" applyAlignment="1">
      <alignment horizontal="center" vertical="center"/>
    </xf>
    <xf numFmtId="1" fontId="12" fillId="11" borderId="20" xfId="0" applyNumberFormat="1" applyFont="1" applyFill="1" applyBorder="1" applyAlignment="1">
      <alignment horizontal="center" vertical="center"/>
    </xf>
    <xf numFmtId="1" fontId="4" fillId="5" borderId="22" xfId="0" applyNumberFormat="1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1" fontId="12" fillId="10" borderId="18" xfId="0" applyNumberFormat="1" applyFont="1" applyFill="1" applyBorder="1" applyAlignment="1">
      <alignment horizontal="center" vertical="center"/>
    </xf>
    <xf numFmtId="1" fontId="12" fillId="10" borderId="19" xfId="0" applyNumberFormat="1" applyFont="1" applyFill="1" applyBorder="1" applyAlignment="1">
      <alignment horizontal="center" vertical="center"/>
    </xf>
    <xf numFmtId="1" fontId="12" fillId="10" borderId="20" xfId="0" applyNumberFormat="1" applyFont="1" applyFill="1" applyBorder="1" applyAlignment="1">
      <alignment horizontal="center" vertical="center"/>
    </xf>
    <xf numFmtId="1" fontId="4" fillId="10" borderId="18" xfId="0" applyNumberFormat="1" applyFont="1" applyFill="1" applyBorder="1" applyAlignment="1">
      <alignment horizontal="center" vertical="center"/>
    </xf>
    <xf numFmtId="1" fontId="4" fillId="10" borderId="19" xfId="0" applyNumberFormat="1" applyFont="1" applyFill="1" applyBorder="1" applyAlignment="1">
      <alignment horizontal="center" vertical="center"/>
    </xf>
    <xf numFmtId="1" fontId="4" fillId="10" borderId="20" xfId="0" applyNumberFormat="1" applyFont="1" applyFill="1" applyBorder="1" applyAlignment="1">
      <alignment horizontal="center" vertical="center"/>
    </xf>
    <xf numFmtId="1" fontId="4" fillId="10" borderId="22" xfId="0" applyNumberFormat="1" applyFont="1" applyFill="1" applyBorder="1" applyAlignment="1">
      <alignment horizontal="center" vertical="center"/>
    </xf>
    <xf numFmtId="1" fontId="8" fillId="10" borderId="18" xfId="0" applyNumberFormat="1" applyFont="1" applyFill="1" applyBorder="1" applyAlignment="1">
      <alignment horizontal="center" vertical="center"/>
    </xf>
    <xf numFmtId="1" fontId="8" fillId="10" borderId="19" xfId="0" applyNumberFormat="1" applyFont="1" applyFill="1" applyBorder="1" applyAlignment="1">
      <alignment horizontal="center" vertical="center"/>
    </xf>
    <xf numFmtId="1" fontId="8" fillId="10" borderId="20" xfId="0" applyNumberFormat="1" applyFont="1" applyFill="1" applyBorder="1" applyAlignment="1">
      <alignment horizontal="center" vertical="center"/>
    </xf>
    <xf numFmtId="0" fontId="0" fillId="5" borderId="28" xfId="1" applyFont="1" applyFill="1" applyBorder="1" applyAlignment="1">
      <alignment horizontal="center" vertical="center"/>
    </xf>
    <xf numFmtId="0" fontId="3" fillId="5" borderId="30" xfId="1" applyFont="1" applyFill="1" applyBorder="1" applyAlignment="1">
      <alignment horizontal="center" vertical="center"/>
    </xf>
    <xf numFmtId="0" fontId="3" fillId="5" borderId="29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5" fillId="4" borderId="28" xfId="1" applyFill="1" applyBorder="1" applyAlignment="1">
      <alignment horizontal="center" vertical="center"/>
    </xf>
    <xf numFmtId="0" fontId="5" fillId="4" borderId="30" xfId="1" applyFill="1" applyBorder="1" applyAlignment="1">
      <alignment horizontal="center" vertical="center"/>
    </xf>
    <xf numFmtId="0" fontId="5" fillId="4" borderId="29" xfId="1" applyFill="1" applyBorder="1" applyAlignment="1">
      <alignment horizontal="center" vertical="center"/>
    </xf>
    <xf numFmtId="0" fontId="5" fillId="6" borderId="28" xfId="1" applyFill="1" applyBorder="1" applyAlignment="1">
      <alignment horizontal="center" vertical="center"/>
    </xf>
    <xf numFmtId="0" fontId="5" fillId="6" borderId="30" xfId="1" applyFill="1" applyBorder="1" applyAlignment="1">
      <alignment horizontal="center" vertical="center"/>
    </xf>
    <xf numFmtId="0" fontId="5" fillId="6" borderId="29" xfId="1" applyFill="1" applyBorder="1" applyAlignment="1">
      <alignment horizontal="center" vertical="center"/>
    </xf>
    <xf numFmtId="0" fontId="5" fillId="3" borderId="28" xfId="1" applyFill="1" applyBorder="1" applyAlignment="1">
      <alignment horizontal="center" vertical="center"/>
    </xf>
    <xf numFmtId="0" fontId="5" fillId="3" borderId="30" xfId="1" applyFill="1" applyBorder="1" applyAlignment="1">
      <alignment horizontal="center" vertical="center"/>
    </xf>
    <xf numFmtId="0" fontId="5" fillId="3" borderId="29" xfId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44" xfId="0" applyFont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0" fillId="4" borderId="52" xfId="0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4" borderId="61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0" xfId="0" applyFill="1" applyBorder="1" applyAlignment="1">
      <alignment horizontal="center"/>
    </xf>
    <xf numFmtId="0" fontId="0" fillId="2" borderId="5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4" borderId="7" xfId="0" applyFill="1" applyBorder="1" applyAlignment="1">
      <alignment horizontal="left" vertical="center"/>
    </xf>
    <xf numFmtId="0" fontId="0" fillId="7" borderId="59" xfId="0" applyFill="1" applyBorder="1" applyAlignment="1">
      <alignment horizontal="left" vertical="center"/>
    </xf>
    <xf numFmtId="0" fontId="0" fillId="6" borderId="59" xfId="0" applyFill="1" applyBorder="1" applyAlignment="1">
      <alignment horizontal="left" vertical="center"/>
    </xf>
    <xf numFmtId="0" fontId="0" fillId="5" borderId="59" xfId="0" applyFill="1" applyBorder="1" applyAlignment="1">
      <alignment horizontal="left" vertical="center"/>
    </xf>
    <xf numFmtId="0" fontId="0" fillId="2" borderId="59" xfId="0" applyFill="1" applyBorder="1" applyAlignment="1">
      <alignment horizontal="left" vertical="center"/>
    </xf>
    <xf numFmtId="0" fontId="0" fillId="5" borderId="58" xfId="0" applyFill="1" applyBorder="1" applyAlignment="1">
      <alignment horizontal="left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37" xfId="0" applyFill="1" applyBorder="1" applyAlignment="1">
      <alignment horizontal="left" vertical="center"/>
    </xf>
    <xf numFmtId="0" fontId="0" fillId="4" borderId="38" xfId="0" applyFill="1" applyBorder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0" fillId="7" borderId="19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5" borderId="19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0" fillId="5" borderId="20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164" fontId="0" fillId="4" borderId="37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164" fontId="0" fillId="4" borderId="38" xfId="0" applyNumberFormat="1" applyFill="1" applyBorder="1" applyAlignment="1">
      <alignment horizontal="center" vertical="center"/>
    </xf>
    <xf numFmtId="164" fontId="0" fillId="7" borderId="15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4" fontId="0" fillId="7" borderId="19" xfId="0" applyNumberForma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6" borderId="19" xfId="0" applyNumberFormat="1" applyFill="1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  <xf numFmtId="0" fontId="5" fillId="0" borderId="62" xfId="1" applyFill="1" applyBorder="1"/>
    <xf numFmtId="0" fontId="0" fillId="0" borderId="28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5" fillId="0" borderId="5" xfId="1" applyFill="1" applyBorder="1"/>
    <xf numFmtId="0" fontId="0" fillId="0" borderId="28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5" fillId="0" borderId="28" xfId="1" applyFill="1" applyBorder="1" applyAlignment="1">
      <alignment horizontal="center" vertical="center"/>
    </xf>
    <xf numFmtId="0" fontId="5" fillId="0" borderId="30" xfId="1" applyFill="1" applyBorder="1" applyAlignment="1">
      <alignment horizontal="center" vertical="center"/>
    </xf>
    <xf numFmtId="0" fontId="5" fillId="0" borderId="29" xfId="1" applyFill="1" applyBorder="1" applyAlignment="1">
      <alignment horizontal="center" vertical="center"/>
    </xf>
    <xf numFmtId="0" fontId="5" fillId="0" borderId="9" xfId="1" applyBorder="1"/>
    <xf numFmtId="0" fontId="10" fillId="0" borderId="28" xfId="1" applyFont="1" applyFill="1" applyBorder="1" applyAlignment="1">
      <alignment horizontal="center"/>
    </xf>
    <xf numFmtId="0" fontId="10" fillId="0" borderId="30" xfId="1" applyFont="1" applyFill="1" applyBorder="1" applyAlignment="1">
      <alignment horizontal="center"/>
    </xf>
    <xf numFmtId="0" fontId="10" fillId="0" borderId="29" xfId="1" applyFont="1" applyFill="1" applyBorder="1" applyAlignment="1">
      <alignment horizontal="center"/>
    </xf>
    <xf numFmtId="12" fontId="10" fillId="0" borderId="28" xfId="1" applyNumberFormat="1" applyFont="1" applyFill="1" applyBorder="1" applyAlignment="1">
      <alignment horizontal="center" vertical="center"/>
    </xf>
    <xf numFmtId="12" fontId="10" fillId="0" borderId="30" xfId="1" applyNumberFormat="1" applyFont="1" applyFill="1" applyBorder="1" applyAlignment="1">
      <alignment horizontal="center" vertical="center"/>
    </xf>
    <xf numFmtId="12" fontId="10" fillId="0" borderId="29" xfId="1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8" xfId="0" applyFill="1" applyBorder="1" applyAlignment="1">
      <alignment horizontal="center"/>
    </xf>
    <xf numFmtId="0" fontId="0" fillId="0" borderId="15" xfId="0" applyFill="1" applyBorder="1"/>
    <xf numFmtId="0" fontId="0" fillId="0" borderId="19" xfId="0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16" xfId="0" applyFill="1" applyBorder="1"/>
    <xf numFmtId="0" fontId="0" fillId="0" borderId="2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6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0" borderId="55" xfId="0" applyFill="1" applyBorder="1"/>
    <xf numFmtId="0" fontId="0" fillId="0" borderId="59" xfId="0" applyFill="1" applyBorder="1"/>
    <xf numFmtId="0" fontId="0" fillId="0" borderId="58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63" xfId="0" applyFill="1" applyBorder="1"/>
    <xf numFmtId="0" fontId="0" fillId="0" borderId="64" xfId="0" applyFill="1" applyBorder="1"/>
    <xf numFmtId="0" fontId="0" fillId="0" borderId="20" xfId="0" applyFill="1" applyBorder="1"/>
    <xf numFmtId="0" fontId="4" fillId="0" borderId="11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4" fillId="10" borderId="51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11" borderId="51" xfId="0" applyFont="1" applyFill="1" applyBorder="1" applyAlignment="1">
      <alignment horizontal="center" vertical="center"/>
    </xf>
    <xf numFmtId="0" fontId="4" fillId="11" borderId="35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4" fillId="2" borderId="37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L23"/>
  <sheetViews>
    <sheetView workbookViewId="0">
      <selection activeCell="N10" sqref="N10"/>
    </sheetView>
  </sheetViews>
  <sheetFormatPr defaultRowHeight="15" x14ac:dyDescent="0.25"/>
  <cols>
    <col min="1" max="1" width="5.140625" style="11" customWidth="1"/>
    <col min="2" max="2" width="4.85546875" customWidth="1"/>
    <col min="3" max="3" width="23.5703125" style="4" bestFit="1" customWidth="1"/>
    <col min="4" max="4" width="13.5703125" customWidth="1"/>
    <col min="5" max="5" width="17.42578125" customWidth="1"/>
    <col min="6" max="6" width="6.85546875" customWidth="1"/>
    <col min="7" max="11" width="11.85546875" customWidth="1"/>
    <col min="12" max="12" width="11.140625" customWidth="1"/>
  </cols>
  <sheetData>
    <row r="1" spans="1:12" s="11" customFormat="1" ht="15.75" thickBot="1" x14ac:dyDescent="0.3">
      <c r="C1" s="15"/>
    </row>
    <row r="2" spans="1:12" s="1" customFormat="1" ht="15.75" thickBot="1" x14ac:dyDescent="0.3">
      <c r="B2" s="244" t="s">
        <v>0</v>
      </c>
      <c r="C2" s="264" t="s">
        <v>1</v>
      </c>
      <c r="D2" s="244" t="s">
        <v>2</v>
      </c>
      <c r="E2" s="243" t="s">
        <v>3</v>
      </c>
      <c r="F2" s="244" t="s">
        <v>4</v>
      </c>
      <c r="G2" s="244" t="s">
        <v>30</v>
      </c>
      <c r="H2" s="243" t="s">
        <v>31</v>
      </c>
      <c r="I2" s="244" t="s">
        <v>32</v>
      </c>
      <c r="J2" s="243" t="s">
        <v>48</v>
      </c>
      <c r="K2" s="244" t="s">
        <v>20</v>
      </c>
    </row>
    <row r="3" spans="1:12" s="4" customFormat="1" x14ac:dyDescent="0.25">
      <c r="A3" s="15"/>
      <c r="B3" s="245">
        <v>1</v>
      </c>
      <c r="C3" s="265" t="s">
        <v>46</v>
      </c>
      <c r="D3" s="248" t="s">
        <v>41</v>
      </c>
      <c r="E3" s="268" t="s">
        <v>42</v>
      </c>
      <c r="F3" s="260" t="s">
        <v>9</v>
      </c>
      <c r="G3" s="255" t="s">
        <v>17</v>
      </c>
      <c r="H3" s="256" t="s">
        <v>17</v>
      </c>
      <c r="I3" s="256" t="s">
        <v>17</v>
      </c>
      <c r="J3" s="256" t="s">
        <v>17</v>
      </c>
      <c r="K3" s="249" t="s">
        <v>17</v>
      </c>
    </row>
    <row r="4" spans="1:12" s="4" customFormat="1" x14ac:dyDescent="0.25">
      <c r="A4" s="15"/>
      <c r="B4" s="246">
        <v>2</v>
      </c>
      <c r="C4" s="266" t="s">
        <v>40</v>
      </c>
      <c r="D4" s="250" t="s">
        <v>41</v>
      </c>
      <c r="E4" s="269" t="s">
        <v>42</v>
      </c>
      <c r="F4" s="261" t="s">
        <v>9</v>
      </c>
      <c r="G4" s="257" t="s">
        <v>17</v>
      </c>
      <c r="H4" s="14" t="s">
        <v>17</v>
      </c>
      <c r="I4" s="14" t="s">
        <v>17</v>
      </c>
      <c r="J4" s="14" t="s">
        <v>17</v>
      </c>
      <c r="K4" s="251" t="s">
        <v>17</v>
      </c>
      <c r="L4" s="15"/>
    </row>
    <row r="5" spans="1:12" s="4" customFormat="1" x14ac:dyDescent="0.25">
      <c r="A5" s="15"/>
      <c r="B5" s="246">
        <v>3</v>
      </c>
      <c r="C5" s="266" t="s">
        <v>44</v>
      </c>
      <c r="D5" s="250" t="s">
        <v>6</v>
      </c>
      <c r="E5" s="269" t="s">
        <v>45</v>
      </c>
      <c r="F5" s="261" t="s">
        <v>8</v>
      </c>
      <c r="G5" s="257" t="s">
        <v>17</v>
      </c>
      <c r="H5" s="14" t="s">
        <v>17</v>
      </c>
      <c r="I5" s="14" t="s">
        <v>17</v>
      </c>
      <c r="J5" s="14" t="s">
        <v>17</v>
      </c>
      <c r="K5" s="251" t="s">
        <v>17</v>
      </c>
      <c r="L5" s="15"/>
    </row>
    <row r="6" spans="1:12" s="4" customFormat="1" x14ac:dyDescent="0.25">
      <c r="A6" s="15"/>
      <c r="B6" s="246">
        <v>4</v>
      </c>
      <c r="C6" s="266" t="s">
        <v>12</v>
      </c>
      <c r="D6" s="250" t="s">
        <v>10</v>
      </c>
      <c r="E6" s="269" t="s">
        <v>13</v>
      </c>
      <c r="F6" s="261" t="s">
        <v>8</v>
      </c>
      <c r="G6" s="257" t="s">
        <v>17</v>
      </c>
      <c r="H6" s="14" t="s">
        <v>17</v>
      </c>
      <c r="I6" s="14" t="s">
        <v>17</v>
      </c>
      <c r="J6" s="14" t="s">
        <v>17</v>
      </c>
      <c r="K6" s="251" t="s">
        <v>17</v>
      </c>
      <c r="L6" s="15"/>
    </row>
    <row r="7" spans="1:12" s="4" customFormat="1" x14ac:dyDescent="0.25">
      <c r="A7" s="15"/>
      <c r="B7" s="246">
        <v>5</v>
      </c>
      <c r="C7" s="266" t="s">
        <v>18</v>
      </c>
      <c r="D7" s="250" t="s">
        <v>10</v>
      </c>
      <c r="E7" s="269" t="s">
        <v>13</v>
      </c>
      <c r="F7" s="261" t="s">
        <v>8</v>
      </c>
      <c r="G7" s="257" t="s">
        <v>17</v>
      </c>
      <c r="H7" s="14" t="s">
        <v>17</v>
      </c>
      <c r="I7" s="14" t="s">
        <v>17</v>
      </c>
      <c r="J7" s="14" t="s">
        <v>17</v>
      </c>
      <c r="K7" s="251" t="s">
        <v>17</v>
      </c>
      <c r="L7" s="15"/>
    </row>
    <row r="8" spans="1:12" s="4" customFormat="1" x14ac:dyDescent="0.25">
      <c r="A8" s="15"/>
      <c r="B8" s="246">
        <v>6</v>
      </c>
      <c r="C8" s="266" t="s">
        <v>11</v>
      </c>
      <c r="D8" s="250" t="s">
        <v>6</v>
      </c>
      <c r="E8" s="269" t="s">
        <v>7</v>
      </c>
      <c r="F8" s="261" t="s">
        <v>8</v>
      </c>
      <c r="G8" s="257" t="s">
        <v>17</v>
      </c>
      <c r="H8" s="14" t="s">
        <v>17</v>
      </c>
      <c r="I8" s="14" t="s">
        <v>17</v>
      </c>
      <c r="J8" s="14" t="s">
        <v>17</v>
      </c>
      <c r="K8" s="251" t="s">
        <v>17</v>
      </c>
      <c r="L8" s="15"/>
    </row>
    <row r="9" spans="1:12" s="4" customFormat="1" x14ac:dyDescent="0.25">
      <c r="A9" s="15"/>
      <c r="B9" s="246">
        <v>7</v>
      </c>
      <c r="C9" s="266" t="s">
        <v>5</v>
      </c>
      <c r="D9" s="250" t="s">
        <v>6</v>
      </c>
      <c r="E9" s="269" t="s">
        <v>7</v>
      </c>
      <c r="F9" s="261" t="s">
        <v>8</v>
      </c>
      <c r="G9" s="257" t="s">
        <v>17</v>
      </c>
      <c r="H9" s="14" t="s">
        <v>17</v>
      </c>
      <c r="I9" s="14" t="s">
        <v>17</v>
      </c>
      <c r="J9" s="14" t="s">
        <v>17</v>
      </c>
      <c r="K9" s="251" t="s">
        <v>17</v>
      </c>
      <c r="L9" s="15"/>
    </row>
    <row r="10" spans="1:12" s="4" customFormat="1" x14ac:dyDescent="0.25">
      <c r="A10" s="15"/>
      <c r="B10" s="246">
        <v>8</v>
      </c>
      <c r="C10" s="266" t="s">
        <v>38</v>
      </c>
      <c r="D10" s="250" t="s">
        <v>6</v>
      </c>
      <c r="E10" s="269" t="s">
        <v>26</v>
      </c>
      <c r="F10" s="261" t="s">
        <v>8</v>
      </c>
      <c r="G10" s="257" t="s">
        <v>17</v>
      </c>
      <c r="H10" s="14" t="s">
        <v>17</v>
      </c>
      <c r="I10" s="14" t="s">
        <v>17</v>
      </c>
      <c r="J10" s="14" t="s">
        <v>17</v>
      </c>
      <c r="K10" s="251" t="s">
        <v>17</v>
      </c>
      <c r="L10" s="15"/>
    </row>
    <row r="11" spans="1:12" s="4" customFormat="1" x14ac:dyDescent="0.25">
      <c r="A11" s="15"/>
      <c r="B11" s="246">
        <v>9</v>
      </c>
      <c r="C11" s="266" t="s">
        <v>39</v>
      </c>
      <c r="D11" s="250" t="s">
        <v>6</v>
      </c>
      <c r="E11" s="269" t="s">
        <v>7</v>
      </c>
      <c r="F11" s="261" t="s">
        <v>8</v>
      </c>
      <c r="G11" s="257" t="s">
        <v>17</v>
      </c>
      <c r="H11" s="14" t="s">
        <v>17</v>
      </c>
      <c r="I11" s="14" t="s">
        <v>17</v>
      </c>
      <c r="J11" s="14" t="s">
        <v>17</v>
      </c>
      <c r="K11" s="251" t="s">
        <v>17</v>
      </c>
      <c r="L11" s="15"/>
    </row>
    <row r="12" spans="1:12" s="4" customFormat="1" x14ac:dyDescent="0.25">
      <c r="A12" s="15"/>
      <c r="B12" s="246">
        <v>10</v>
      </c>
      <c r="C12" s="266" t="s">
        <v>27</v>
      </c>
      <c r="D12" s="250" t="s">
        <v>10</v>
      </c>
      <c r="E12" s="269" t="s">
        <v>25</v>
      </c>
      <c r="F12" s="261" t="s">
        <v>9</v>
      </c>
      <c r="G12" s="257" t="s">
        <v>17</v>
      </c>
      <c r="H12" s="14" t="s">
        <v>17</v>
      </c>
      <c r="I12" s="14" t="s">
        <v>17</v>
      </c>
      <c r="J12" s="14" t="s">
        <v>17</v>
      </c>
      <c r="K12" s="251" t="s">
        <v>17</v>
      </c>
      <c r="L12" s="15"/>
    </row>
    <row r="13" spans="1:12" s="4" customFormat="1" x14ac:dyDescent="0.25">
      <c r="A13" s="15"/>
      <c r="B13" s="246">
        <v>11</v>
      </c>
      <c r="C13" s="266" t="s">
        <v>28</v>
      </c>
      <c r="D13" s="250" t="s">
        <v>10</v>
      </c>
      <c r="E13" s="269" t="s">
        <v>29</v>
      </c>
      <c r="F13" s="261" t="s">
        <v>9</v>
      </c>
      <c r="G13" s="257" t="s">
        <v>17</v>
      </c>
      <c r="H13" s="14" t="s">
        <v>17</v>
      </c>
      <c r="I13" s="14" t="s">
        <v>17</v>
      </c>
      <c r="J13" s="14" t="s">
        <v>17</v>
      </c>
      <c r="K13" s="251" t="s">
        <v>17</v>
      </c>
      <c r="L13" s="15"/>
    </row>
    <row r="14" spans="1:12" s="4" customFormat="1" x14ac:dyDescent="0.25">
      <c r="A14" s="15"/>
      <c r="B14" s="246">
        <v>12</v>
      </c>
      <c r="C14" s="266" t="s">
        <v>22</v>
      </c>
      <c r="D14" s="250" t="s">
        <v>6</v>
      </c>
      <c r="E14" s="269" t="s">
        <v>7</v>
      </c>
      <c r="F14" s="132" t="s">
        <v>8</v>
      </c>
      <c r="G14" s="257" t="s">
        <v>17</v>
      </c>
      <c r="H14" s="14" t="s">
        <v>17</v>
      </c>
      <c r="I14" s="14" t="s">
        <v>17</v>
      </c>
      <c r="J14" s="14" t="s">
        <v>17</v>
      </c>
      <c r="K14" s="251" t="s">
        <v>17</v>
      </c>
    </row>
    <row r="15" spans="1:12" s="4" customFormat="1" x14ac:dyDescent="0.25">
      <c r="A15" s="15"/>
      <c r="B15" s="246">
        <v>13</v>
      </c>
      <c r="C15" s="266" t="s">
        <v>47</v>
      </c>
      <c r="D15" s="250" t="s">
        <v>6</v>
      </c>
      <c r="E15" s="269" t="s">
        <v>7</v>
      </c>
      <c r="F15" s="261" t="s">
        <v>8</v>
      </c>
      <c r="G15" s="257" t="s">
        <v>17</v>
      </c>
      <c r="H15" s="14" t="s">
        <v>17</v>
      </c>
      <c r="I15" s="14" t="s">
        <v>17</v>
      </c>
      <c r="J15" s="14" t="s">
        <v>17</v>
      </c>
      <c r="K15" s="251" t="s">
        <v>17</v>
      </c>
      <c r="L15" s="15"/>
    </row>
    <row r="16" spans="1:12" s="4" customFormat="1" x14ac:dyDescent="0.25">
      <c r="A16" s="15"/>
      <c r="B16" s="246">
        <v>14</v>
      </c>
      <c r="C16" s="266" t="s">
        <v>24</v>
      </c>
      <c r="D16" s="250" t="s">
        <v>10</v>
      </c>
      <c r="E16" s="269" t="s">
        <v>25</v>
      </c>
      <c r="F16" s="262" t="s">
        <v>8</v>
      </c>
      <c r="G16" s="257" t="s">
        <v>17</v>
      </c>
      <c r="H16" s="14" t="s">
        <v>17</v>
      </c>
      <c r="I16" s="14" t="s">
        <v>17</v>
      </c>
      <c r="J16" s="14" t="s">
        <v>17</v>
      </c>
      <c r="K16" s="251" t="s">
        <v>17</v>
      </c>
      <c r="L16" s="15"/>
    </row>
    <row r="17" spans="1:12" s="4" customFormat="1" x14ac:dyDescent="0.25">
      <c r="A17" s="15"/>
      <c r="B17" s="246">
        <v>15</v>
      </c>
      <c r="C17" s="266" t="s">
        <v>43</v>
      </c>
      <c r="D17" s="270" t="s">
        <v>41</v>
      </c>
      <c r="E17" s="271" t="s">
        <v>42</v>
      </c>
      <c r="F17" s="262" t="s">
        <v>8</v>
      </c>
      <c r="G17" s="257" t="s">
        <v>17</v>
      </c>
      <c r="H17" s="14" t="s">
        <v>17</v>
      </c>
      <c r="I17" s="14" t="s">
        <v>17</v>
      </c>
      <c r="J17" s="14" t="s">
        <v>17</v>
      </c>
      <c r="K17" s="251" t="s">
        <v>17</v>
      </c>
      <c r="L17" s="15"/>
    </row>
    <row r="18" spans="1:12" s="4" customFormat="1" ht="15.75" thickBot="1" x14ac:dyDescent="0.3">
      <c r="A18" s="15"/>
      <c r="B18" s="247">
        <v>16</v>
      </c>
      <c r="C18" s="267" t="s">
        <v>19</v>
      </c>
      <c r="D18" s="253" t="s">
        <v>6</v>
      </c>
      <c r="E18" s="272" t="s">
        <v>7</v>
      </c>
      <c r="F18" s="263" t="s">
        <v>8</v>
      </c>
      <c r="G18" s="258" t="s">
        <v>17</v>
      </c>
      <c r="H18" s="259" t="s">
        <v>17</v>
      </c>
      <c r="I18" s="259" t="s">
        <v>17</v>
      </c>
      <c r="J18" s="259" t="s">
        <v>17</v>
      </c>
      <c r="K18" s="254" t="s">
        <v>17</v>
      </c>
      <c r="L18" s="15"/>
    </row>
    <row r="21" spans="1:12" x14ac:dyDescent="0.25">
      <c r="C21" s="39"/>
    </row>
    <row r="22" spans="1:12" x14ac:dyDescent="0.25">
      <c r="C22" s="39"/>
    </row>
    <row r="23" spans="1:12" x14ac:dyDescent="0.25">
      <c r="C23" s="39"/>
    </row>
  </sheetData>
  <sortState ref="B2:L18">
    <sortCondition ref="L2:L18"/>
  </sortState>
  <phoneticPr fontId="2" type="noConversion"/>
  <pageMargins left="0.43" right="0.38" top="0.28999999999999998" bottom="0.28000000000000003" header="0.3" footer="0.2800000000000000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50"/>
  <sheetViews>
    <sheetView zoomScale="80" zoomScaleNormal="80" workbookViewId="0">
      <selection activeCell="Z13" sqref="Z13"/>
    </sheetView>
  </sheetViews>
  <sheetFormatPr defaultRowHeight="15" x14ac:dyDescent="0.25"/>
  <cols>
    <col min="1" max="1" width="9.140625" style="11"/>
    <col min="2" max="2" width="7.42578125" customWidth="1"/>
    <col min="3" max="3" width="24.5703125" style="3" bestFit="1" customWidth="1"/>
    <col min="4" max="4" width="10.85546875" bestFit="1" customWidth="1"/>
    <col min="5" max="14" width="7.140625" customWidth="1"/>
    <col min="15" max="19" width="7.140625" style="11" hidden="1" customWidth="1"/>
    <col min="20" max="20" width="10.28515625" customWidth="1"/>
    <col min="21" max="21" width="7.140625" hidden="1" customWidth="1"/>
    <col min="22" max="22" width="7.85546875" hidden="1" customWidth="1"/>
    <col min="23" max="23" width="7.5703125" hidden="1" customWidth="1"/>
  </cols>
  <sheetData>
    <row r="1" spans="2:23" s="8" customFormat="1" ht="34.5" customHeight="1" thickBot="1" x14ac:dyDescent="0.4">
      <c r="B1" s="69" t="s">
        <v>33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2:23" s="7" customFormat="1" ht="15.75" thickBot="1" x14ac:dyDescent="0.3">
      <c r="B2" s="230" t="s">
        <v>0</v>
      </c>
      <c r="C2" s="44" t="s">
        <v>55</v>
      </c>
      <c r="D2" s="45" t="s">
        <v>4</v>
      </c>
      <c r="E2" s="45">
        <v>3</v>
      </c>
      <c r="F2" s="45">
        <v>4</v>
      </c>
      <c r="G2" s="45">
        <v>5</v>
      </c>
      <c r="H2" s="45">
        <v>6</v>
      </c>
      <c r="I2" s="45">
        <v>7</v>
      </c>
      <c r="J2" s="46">
        <v>3</v>
      </c>
      <c r="K2" s="45">
        <v>4</v>
      </c>
      <c r="L2" s="45">
        <v>5</v>
      </c>
      <c r="M2" s="45">
        <v>6</v>
      </c>
      <c r="N2" s="47">
        <v>7</v>
      </c>
      <c r="O2" s="46">
        <v>3</v>
      </c>
      <c r="P2" s="45">
        <v>4</v>
      </c>
      <c r="Q2" s="45">
        <v>5</v>
      </c>
      <c r="R2" s="54">
        <v>6</v>
      </c>
      <c r="S2" s="281">
        <v>7</v>
      </c>
      <c r="T2" s="230" t="s">
        <v>21</v>
      </c>
      <c r="U2" s="46">
        <v>10</v>
      </c>
      <c r="V2" s="45">
        <v>8</v>
      </c>
      <c r="W2" s="45">
        <v>0</v>
      </c>
    </row>
    <row r="3" spans="2:23" x14ac:dyDescent="0.25">
      <c r="B3" s="297">
        <v>1</v>
      </c>
      <c r="C3" s="318" t="str">
        <f>Участники!C3</f>
        <v>Мангутова Ольга</v>
      </c>
      <c r="D3" s="298" t="str">
        <f>Участники!F3</f>
        <v>ж</v>
      </c>
      <c r="E3" s="299">
        <v>5</v>
      </c>
      <c r="F3" s="300">
        <v>0</v>
      </c>
      <c r="G3" s="300">
        <v>5</v>
      </c>
      <c r="H3" s="300">
        <v>0</v>
      </c>
      <c r="I3" s="300">
        <v>0</v>
      </c>
      <c r="J3" s="299">
        <v>5</v>
      </c>
      <c r="K3" s="300">
        <v>0</v>
      </c>
      <c r="L3" s="300">
        <v>4</v>
      </c>
      <c r="M3" s="300">
        <v>5</v>
      </c>
      <c r="N3" s="301">
        <v>0</v>
      </c>
      <c r="O3" s="299"/>
      <c r="P3" s="300"/>
      <c r="Q3" s="300"/>
      <c r="R3" s="300"/>
      <c r="S3" s="302"/>
      <c r="T3" s="303">
        <f>SUM(E3:S5)</f>
        <v>40</v>
      </c>
      <c r="U3" s="282">
        <f>COUNTIF(E3:S5,"=10")</f>
        <v>0</v>
      </c>
      <c r="V3" s="273">
        <f>COUNTIF(E3:S5,"=8")</f>
        <v>0</v>
      </c>
      <c r="W3" s="273">
        <f>COUNTIF(E3:S5,"=0")+COUNTBLANK(E3:S5)</f>
        <v>36</v>
      </c>
    </row>
    <row r="4" spans="2:23" x14ac:dyDescent="0.25">
      <c r="B4" s="304"/>
      <c r="C4" s="319"/>
      <c r="D4" s="305"/>
      <c r="E4" s="306">
        <v>0</v>
      </c>
      <c r="F4" s="199">
        <v>4</v>
      </c>
      <c r="G4" s="199">
        <v>0</v>
      </c>
      <c r="H4" s="199">
        <v>3</v>
      </c>
      <c r="I4" s="199">
        <v>0</v>
      </c>
      <c r="J4" s="306">
        <v>0</v>
      </c>
      <c r="K4" s="199">
        <v>0</v>
      </c>
      <c r="L4" s="199">
        <v>0</v>
      </c>
      <c r="M4" s="199">
        <v>0</v>
      </c>
      <c r="N4" s="171">
        <v>0</v>
      </c>
      <c r="O4" s="306"/>
      <c r="P4" s="199"/>
      <c r="Q4" s="199"/>
      <c r="R4" s="199"/>
      <c r="S4" s="307"/>
      <c r="T4" s="308"/>
      <c r="U4" s="283"/>
      <c r="V4" s="71"/>
      <c r="W4" s="71"/>
    </row>
    <row r="5" spans="2:23" ht="15.75" thickBot="1" x14ac:dyDescent="0.3">
      <c r="B5" s="309"/>
      <c r="C5" s="320"/>
      <c r="D5" s="310"/>
      <c r="E5" s="311">
        <v>5</v>
      </c>
      <c r="F5" s="312">
        <v>0</v>
      </c>
      <c r="G5" s="312">
        <v>0</v>
      </c>
      <c r="H5" s="312">
        <v>0</v>
      </c>
      <c r="I5" s="312">
        <v>0</v>
      </c>
      <c r="J5" s="311">
        <v>4</v>
      </c>
      <c r="K5" s="312">
        <v>0</v>
      </c>
      <c r="L5" s="312">
        <v>0</v>
      </c>
      <c r="M5" s="312">
        <v>0</v>
      </c>
      <c r="N5" s="313">
        <v>0</v>
      </c>
      <c r="O5" s="311"/>
      <c r="P5" s="312"/>
      <c r="Q5" s="312"/>
      <c r="R5" s="312"/>
      <c r="S5" s="314"/>
      <c r="T5" s="315"/>
      <c r="U5" s="284"/>
      <c r="V5" s="72"/>
      <c r="W5" s="72"/>
    </row>
    <row r="6" spans="2:23" x14ac:dyDescent="0.25">
      <c r="B6" s="289">
        <v>2</v>
      </c>
      <c r="C6" s="321" t="str">
        <f>Участники!C4</f>
        <v>Ветер Ника</v>
      </c>
      <c r="D6" s="293" t="str">
        <f>Участники!F4</f>
        <v>ж</v>
      </c>
      <c r="E6" s="43">
        <v>4</v>
      </c>
      <c r="F6" s="56">
        <v>3</v>
      </c>
      <c r="G6" s="56">
        <v>4</v>
      </c>
      <c r="H6" s="56">
        <v>0</v>
      </c>
      <c r="I6" s="56">
        <v>0</v>
      </c>
      <c r="J6" s="43">
        <v>5</v>
      </c>
      <c r="K6" s="56">
        <v>5</v>
      </c>
      <c r="L6" s="56">
        <v>5</v>
      </c>
      <c r="M6" s="56">
        <v>4</v>
      </c>
      <c r="N6" s="275">
        <v>0</v>
      </c>
      <c r="O6" s="43"/>
      <c r="P6" s="56"/>
      <c r="Q6" s="56"/>
      <c r="R6" s="56"/>
      <c r="S6" s="274"/>
      <c r="T6" s="288">
        <f>SUM(E6:S8)</f>
        <v>94</v>
      </c>
      <c r="U6" s="285">
        <f>COUNTIF(E6:S8,"=10")</f>
        <v>0</v>
      </c>
      <c r="V6" s="70">
        <f>COUNTIF(E6:S8,"=8")</f>
        <v>0</v>
      </c>
      <c r="W6" s="70">
        <f>COUNTIF(E6:S8,"=0")+COUNTBLANK(E6:S8)</f>
        <v>23</v>
      </c>
    </row>
    <row r="7" spans="2:23" x14ac:dyDescent="0.25">
      <c r="B7" s="290"/>
      <c r="C7" s="322"/>
      <c r="D7" s="294"/>
      <c r="E7" s="41">
        <v>5</v>
      </c>
      <c r="F7" s="10">
        <v>4</v>
      </c>
      <c r="G7" s="10">
        <v>5</v>
      </c>
      <c r="H7" s="10">
        <v>4</v>
      </c>
      <c r="I7" s="10">
        <v>0</v>
      </c>
      <c r="J7" s="41">
        <v>5</v>
      </c>
      <c r="K7" s="10">
        <v>3</v>
      </c>
      <c r="L7" s="10">
        <v>0</v>
      </c>
      <c r="M7" s="10">
        <v>0</v>
      </c>
      <c r="N7" s="252">
        <v>0</v>
      </c>
      <c r="O7" s="41"/>
      <c r="P7" s="10"/>
      <c r="Q7" s="10"/>
      <c r="R7" s="10"/>
      <c r="S7" s="276"/>
      <c r="T7" s="286"/>
      <c r="U7" s="283"/>
      <c r="V7" s="71"/>
      <c r="W7" s="71"/>
    </row>
    <row r="8" spans="2:23" ht="15.75" thickBot="1" x14ac:dyDescent="0.3">
      <c r="B8" s="292"/>
      <c r="C8" s="323"/>
      <c r="D8" s="296"/>
      <c r="E8" s="42">
        <v>5</v>
      </c>
      <c r="F8" s="40">
        <v>4</v>
      </c>
      <c r="G8" s="40">
        <v>5</v>
      </c>
      <c r="H8" s="40">
        <v>4</v>
      </c>
      <c r="I8" s="40">
        <v>5</v>
      </c>
      <c r="J8" s="42">
        <v>4</v>
      </c>
      <c r="K8" s="40">
        <v>3</v>
      </c>
      <c r="L8" s="40">
        <v>5</v>
      </c>
      <c r="M8" s="40">
        <v>3</v>
      </c>
      <c r="N8" s="278">
        <v>0</v>
      </c>
      <c r="O8" s="42"/>
      <c r="P8" s="40"/>
      <c r="Q8" s="40"/>
      <c r="R8" s="40"/>
      <c r="S8" s="277"/>
      <c r="T8" s="287"/>
      <c r="U8" s="284"/>
      <c r="V8" s="72"/>
      <c r="W8" s="72"/>
    </row>
    <row r="9" spans="2:23" s="49" customFormat="1" ht="15" customHeight="1" x14ac:dyDescent="0.25">
      <c r="B9" s="297">
        <v>3</v>
      </c>
      <c r="C9" s="318" t="str">
        <f>Участники!C5</f>
        <v>Баландин Владимир</v>
      </c>
      <c r="D9" s="298" t="str">
        <f>Участники!F5</f>
        <v>м</v>
      </c>
      <c r="E9" s="299">
        <v>3</v>
      </c>
      <c r="F9" s="300">
        <v>4</v>
      </c>
      <c r="G9" s="300">
        <v>3</v>
      </c>
      <c r="H9" s="300">
        <v>3</v>
      </c>
      <c r="I9" s="300">
        <v>0</v>
      </c>
      <c r="J9" s="299">
        <v>3</v>
      </c>
      <c r="K9" s="300">
        <v>4</v>
      </c>
      <c r="L9" s="300">
        <v>3</v>
      </c>
      <c r="M9" s="300">
        <v>4</v>
      </c>
      <c r="N9" s="301">
        <v>4</v>
      </c>
      <c r="O9" s="299"/>
      <c r="P9" s="300"/>
      <c r="Q9" s="300"/>
      <c r="R9" s="300"/>
      <c r="S9" s="302"/>
      <c r="T9" s="316">
        <f>SUM(E9:S11)</f>
        <v>88</v>
      </c>
      <c r="U9" s="285">
        <f>COUNTIF(E9:S11,"=10")</f>
        <v>0</v>
      </c>
      <c r="V9" s="70">
        <f>COUNTIF(E9:S11,"=8")</f>
        <v>0</v>
      </c>
      <c r="W9" s="70">
        <f>COUNTIF(E9:S11,"=0")+COUNTBLANK(E9:S11)</f>
        <v>22</v>
      </c>
    </row>
    <row r="10" spans="2:23" s="49" customFormat="1" ht="15" customHeight="1" x14ac:dyDescent="0.25">
      <c r="B10" s="304"/>
      <c r="C10" s="319"/>
      <c r="D10" s="305"/>
      <c r="E10" s="306">
        <v>4</v>
      </c>
      <c r="F10" s="199">
        <v>5</v>
      </c>
      <c r="G10" s="199">
        <v>0</v>
      </c>
      <c r="H10" s="199">
        <v>5</v>
      </c>
      <c r="I10" s="199">
        <v>0</v>
      </c>
      <c r="J10" s="306">
        <v>5</v>
      </c>
      <c r="K10" s="199">
        <v>3</v>
      </c>
      <c r="L10" s="199">
        <v>0</v>
      </c>
      <c r="M10" s="199">
        <v>4</v>
      </c>
      <c r="N10" s="171">
        <v>5</v>
      </c>
      <c r="O10" s="306"/>
      <c r="P10" s="199"/>
      <c r="Q10" s="199"/>
      <c r="R10" s="199"/>
      <c r="S10" s="307"/>
      <c r="T10" s="308"/>
      <c r="U10" s="283"/>
      <c r="V10" s="71"/>
      <c r="W10" s="71"/>
    </row>
    <row r="11" spans="2:23" s="49" customFormat="1" ht="15.75" customHeight="1" thickBot="1" x14ac:dyDescent="0.3">
      <c r="B11" s="309"/>
      <c r="C11" s="320"/>
      <c r="D11" s="310"/>
      <c r="E11" s="311">
        <v>4</v>
      </c>
      <c r="F11" s="312">
        <v>4</v>
      </c>
      <c r="G11" s="312">
        <v>4</v>
      </c>
      <c r="H11" s="312">
        <v>0</v>
      </c>
      <c r="I11" s="312">
        <v>0</v>
      </c>
      <c r="J11" s="311">
        <v>3</v>
      </c>
      <c r="K11" s="312">
        <v>0</v>
      </c>
      <c r="L11" s="312">
        <v>4</v>
      </c>
      <c r="M11" s="312">
        <v>3</v>
      </c>
      <c r="N11" s="313">
        <v>4</v>
      </c>
      <c r="O11" s="311"/>
      <c r="P11" s="312"/>
      <c r="Q11" s="312"/>
      <c r="R11" s="312"/>
      <c r="S11" s="314"/>
      <c r="T11" s="315"/>
      <c r="U11" s="284"/>
      <c r="V11" s="72"/>
      <c r="W11" s="72"/>
    </row>
    <row r="12" spans="2:23" s="15" customFormat="1" x14ac:dyDescent="0.25">
      <c r="B12" s="289">
        <v>4</v>
      </c>
      <c r="C12" s="321" t="str">
        <f>Участники!C6</f>
        <v>Шлоков Роман</v>
      </c>
      <c r="D12" s="293" t="str">
        <f>Участники!F6</f>
        <v>м</v>
      </c>
      <c r="E12" s="43">
        <v>5</v>
      </c>
      <c r="F12" s="56">
        <v>5</v>
      </c>
      <c r="G12" s="56">
        <v>5</v>
      </c>
      <c r="H12" s="56">
        <v>4</v>
      </c>
      <c r="I12" s="56">
        <v>0</v>
      </c>
      <c r="J12" s="43">
        <v>4</v>
      </c>
      <c r="K12" s="56">
        <v>3</v>
      </c>
      <c r="L12" s="56">
        <v>0</v>
      </c>
      <c r="M12" s="56">
        <v>4</v>
      </c>
      <c r="N12" s="275">
        <v>3</v>
      </c>
      <c r="O12" s="43"/>
      <c r="P12" s="56"/>
      <c r="Q12" s="56"/>
      <c r="R12" s="56"/>
      <c r="S12" s="274"/>
      <c r="T12" s="288">
        <f>SUM(E12:S14)</f>
        <v>99</v>
      </c>
      <c r="U12" s="285">
        <f>COUNTIF(E12:S14,"=10")</f>
        <v>0</v>
      </c>
      <c r="V12" s="70">
        <f>COUNTIF(E12:S14,"=8")</f>
        <v>0</v>
      </c>
      <c r="W12" s="70">
        <f>COUNTIF(E12:S14,"=0")+COUNTBLANK(E12:S14)</f>
        <v>22</v>
      </c>
    </row>
    <row r="13" spans="2:23" s="15" customFormat="1" x14ac:dyDescent="0.25">
      <c r="B13" s="290"/>
      <c r="C13" s="322"/>
      <c r="D13" s="294"/>
      <c r="E13" s="41">
        <v>4</v>
      </c>
      <c r="F13" s="10">
        <v>4</v>
      </c>
      <c r="G13" s="10">
        <v>5</v>
      </c>
      <c r="H13" s="10">
        <v>4</v>
      </c>
      <c r="I13" s="10">
        <v>4</v>
      </c>
      <c r="J13" s="41">
        <v>5</v>
      </c>
      <c r="K13" s="10">
        <v>5</v>
      </c>
      <c r="L13" s="10">
        <v>0</v>
      </c>
      <c r="M13" s="10">
        <v>5</v>
      </c>
      <c r="N13" s="252">
        <v>0</v>
      </c>
      <c r="O13" s="41"/>
      <c r="P13" s="10"/>
      <c r="Q13" s="10"/>
      <c r="R13" s="10"/>
      <c r="S13" s="276"/>
      <c r="T13" s="286"/>
      <c r="U13" s="283"/>
      <c r="V13" s="71"/>
      <c r="W13" s="71"/>
    </row>
    <row r="14" spans="2:23" s="15" customFormat="1" ht="15.75" thickBot="1" x14ac:dyDescent="0.3">
      <c r="B14" s="291"/>
      <c r="C14" s="324"/>
      <c r="D14" s="295"/>
      <c r="E14" s="42">
        <v>5</v>
      </c>
      <c r="F14" s="40">
        <v>4</v>
      </c>
      <c r="G14" s="40">
        <v>0</v>
      </c>
      <c r="H14" s="40">
        <v>4</v>
      </c>
      <c r="I14" s="40">
        <v>0</v>
      </c>
      <c r="J14" s="42">
        <v>4</v>
      </c>
      <c r="K14" s="40">
        <v>5</v>
      </c>
      <c r="L14" s="40">
        <v>0</v>
      </c>
      <c r="M14" s="40">
        <v>4</v>
      </c>
      <c r="N14" s="278">
        <v>4</v>
      </c>
      <c r="O14" s="42"/>
      <c r="P14" s="40"/>
      <c r="Q14" s="40"/>
      <c r="R14" s="40"/>
      <c r="S14" s="277"/>
      <c r="T14" s="287"/>
      <c r="U14" s="284"/>
      <c r="V14" s="72"/>
      <c r="W14" s="72"/>
    </row>
    <row r="15" spans="2:23" s="49" customFormat="1" ht="15" customHeight="1" x14ac:dyDescent="0.25">
      <c r="B15" s="297">
        <v>5</v>
      </c>
      <c r="C15" s="318" t="str">
        <f>Участники!C7</f>
        <v>Аюпов Альберт</v>
      </c>
      <c r="D15" s="298" t="str">
        <f>Участники!F7</f>
        <v>м</v>
      </c>
      <c r="E15" s="299">
        <v>4</v>
      </c>
      <c r="F15" s="300">
        <v>4</v>
      </c>
      <c r="G15" s="300">
        <v>4</v>
      </c>
      <c r="H15" s="300">
        <v>5</v>
      </c>
      <c r="I15" s="300">
        <v>3</v>
      </c>
      <c r="J15" s="299">
        <v>3</v>
      </c>
      <c r="K15" s="300">
        <v>5</v>
      </c>
      <c r="L15" s="300">
        <v>4</v>
      </c>
      <c r="M15" s="300">
        <v>4</v>
      </c>
      <c r="N15" s="301">
        <v>4</v>
      </c>
      <c r="O15" s="299"/>
      <c r="P15" s="300"/>
      <c r="Q15" s="300"/>
      <c r="R15" s="300"/>
      <c r="S15" s="302"/>
      <c r="T15" s="316">
        <f>SUM(E15:S17)</f>
        <v>115</v>
      </c>
      <c r="U15" s="285">
        <f>COUNTIF(E15:S17,"=10")</f>
        <v>0</v>
      </c>
      <c r="V15" s="70">
        <f>COUNTIF(E15:S17,"=8")</f>
        <v>0</v>
      </c>
      <c r="W15" s="70">
        <f>COUNTIF(E15:S17,"=0")+COUNTBLANK(E15:S17)</f>
        <v>17</v>
      </c>
    </row>
    <row r="16" spans="2:23" s="49" customFormat="1" ht="15" customHeight="1" x14ac:dyDescent="0.25">
      <c r="B16" s="304"/>
      <c r="C16" s="319"/>
      <c r="D16" s="305"/>
      <c r="E16" s="306">
        <v>3</v>
      </c>
      <c r="F16" s="199">
        <v>5</v>
      </c>
      <c r="G16" s="199">
        <v>4</v>
      </c>
      <c r="H16" s="199">
        <v>4</v>
      </c>
      <c r="I16" s="199">
        <v>3</v>
      </c>
      <c r="J16" s="306">
        <v>4</v>
      </c>
      <c r="K16" s="199">
        <v>3</v>
      </c>
      <c r="L16" s="199">
        <v>5</v>
      </c>
      <c r="M16" s="199">
        <v>4</v>
      </c>
      <c r="N16" s="171">
        <v>5</v>
      </c>
      <c r="O16" s="306"/>
      <c r="P16" s="199"/>
      <c r="Q16" s="199"/>
      <c r="R16" s="199"/>
      <c r="S16" s="307"/>
      <c r="T16" s="308"/>
      <c r="U16" s="283"/>
      <c r="V16" s="71"/>
      <c r="W16" s="71"/>
    </row>
    <row r="17" spans="2:23" s="49" customFormat="1" ht="15.75" customHeight="1" thickBot="1" x14ac:dyDescent="0.3">
      <c r="B17" s="309"/>
      <c r="C17" s="325"/>
      <c r="D17" s="317"/>
      <c r="E17" s="311">
        <v>5</v>
      </c>
      <c r="F17" s="312">
        <v>4</v>
      </c>
      <c r="G17" s="312">
        <v>5</v>
      </c>
      <c r="H17" s="312">
        <v>4</v>
      </c>
      <c r="I17" s="312">
        <v>0</v>
      </c>
      <c r="J17" s="311">
        <v>5</v>
      </c>
      <c r="K17" s="312">
        <v>5</v>
      </c>
      <c r="L17" s="312">
        <v>0</v>
      </c>
      <c r="M17" s="312">
        <v>3</v>
      </c>
      <c r="N17" s="313">
        <v>4</v>
      </c>
      <c r="O17" s="311"/>
      <c r="P17" s="312"/>
      <c r="Q17" s="312"/>
      <c r="R17" s="312"/>
      <c r="S17" s="314"/>
      <c r="T17" s="315"/>
      <c r="U17" s="284"/>
      <c r="V17" s="72"/>
      <c r="W17" s="72"/>
    </row>
    <row r="18" spans="2:23" s="15" customFormat="1" x14ac:dyDescent="0.25">
      <c r="B18" s="289">
        <v>6</v>
      </c>
      <c r="C18" s="321" t="str">
        <f>Участники!C8</f>
        <v>Матевосян Ашот</v>
      </c>
      <c r="D18" s="293" t="str">
        <f>Участники!F8</f>
        <v>м</v>
      </c>
      <c r="E18" s="43">
        <v>0</v>
      </c>
      <c r="F18" s="56">
        <v>4</v>
      </c>
      <c r="G18" s="56">
        <v>4</v>
      </c>
      <c r="H18" s="56">
        <v>0</v>
      </c>
      <c r="I18" s="56">
        <v>4</v>
      </c>
      <c r="J18" s="43">
        <v>0</v>
      </c>
      <c r="K18" s="56">
        <v>4</v>
      </c>
      <c r="L18" s="56">
        <v>0</v>
      </c>
      <c r="M18" s="56">
        <v>0</v>
      </c>
      <c r="N18" s="275">
        <v>3</v>
      </c>
      <c r="O18" s="43"/>
      <c r="P18" s="56"/>
      <c r="Q18" s="56"/>
      <c r="R18" s="56"/>
      <c r="S18" s="274"/>
      <c r="T18" s="288">
        <f>SUM(E18:S20)</f>
        <v>67</v>
      </c>
      <c r="U18" s="285">
        <f>COUNTIF(E18:S20,"=10")</f>
        <v>0</v>
      </c>
      <c r="V18" s="70">
        <f>COUNTIF(E18:S20,"=8")</f>
        <v>0</v>
      </c>
      <c r="W18" s="70">
        <f>COUNTIF(E18:S20,"=0")+COUNTBLANK(E18:S20)</f>
        <v>28</v>
      </c>
    </row>
    <row r="19" spans="2:23" s="15" customFormat="1" x14ac:dyDescent="0.25">
      <c r="B19" s="290"/>
      <c r="C19" s="322"/>
      <c r="D19" s="294"/>
      <c r="E19" s="41">
        <v>0</v>
      </c>
      <c r="F19" s="10">
        <v>0</v>
      </c>
      <c r="G19" s="10">
        <v>5</v>
      </c>
      <c r="H19" s="10">
        <v>3</v>
      </c>
      <c r="I19" s="10">
        <v>4</v>
      </c>
      <c r="J19" s="41">
        <v>0</v>
      </c>
      <c r="K19" s="10">
        <v>3</v>
      </c>
      <c r="L19" s="10">
        <v>5</v>
      </c>
      <c r="M19" s="10">
        <v>4</v>
      </c>
      <c r="N19" s="252">
        <v>4</v>
      </c>
      <c r="O19" s="41"/>
      <c r="P19" s="10"/>
      <c r="Q19" s="10"/>
      <c r="R19" s="10"/>
      <c r="S19" s="276"/>
      <c r="T19" s="286"/>
      <c r="U19" s="283"/>
      <c r="V19" s="71"/>
      <c r="W19" s="71"/>
    </row>
    <row r="20" spans="2:23" s="15" customFormat="1" ht="15.75" thickBot="1" x14ac:dyDescent="0.3">
      <c r="B20" s="291"/>
      <c r="C20" s="324"/>
      <c r="D20" s="295"/>
      <c r="E20" s="42">
        <v>4</v>
      </c>
      <c r="F20" s="40">
        <v>4</v>
      </c>
      <c r="G20" s="40">
        <v>4</v>
      </c>
      <c r="H20" s="40">
        <v>0</v>
      </c>
      <c r="I20" s="40">
        <v>0</v>
      </c>
      <c r="J20" s="42">
        <v>0</v>
      </c>
      <c r="K20" s="40">
        <v>0</v>
      </c>
      <c r="L20" s="40">
        <v>4</v>
      </c>
      <c r="M20" s="40">
        <v>4</v>
      </c>
      <c r="N20" s="278">
        <v>0</v>
      </c>
      <c r="O20" s="42"/>
      <c r="P20" s="40"/>
      <c r="Q20" s="40"/>
      <c r="R20" s="40"/>
      <c r="S20" s="277"/>
      <c r="T20" s="287"/>
      <c r="U20" s="284"/>
      <c r="V20" s="72"/>
      <c r="W20" s="72"/>
    </row>
    <row r="21" spans="2:23" s="15" customFormat="1" x14ac:dyDescent="0.25">
      <c r="B21" s="297">
        <v>7</v>
      </c>
      <c r="C21" s="318" t="str">
        <f>Участники!C9</f>
        <v>Соколов Юрий</v>
      </c>
      <c r="D21" s="298" t="str">
        <f>Участники!F9</f>
        <v>м</v>
      </c>
      <c r="E21" s="299">
        <v>0</v>
      </c>
      <c r="F21" s="300">
        <v>5</v>
      </c>
      <c r="G21" s="300">
        <v>3</v>
      </c>
      <c r="H21" s="300">
        <v>0</v>
      </c>
      <c r="I21" s="300">
        <v>0</v>
      </c>
      <c r="J21" s="299">
        <v>0</v>
      </c>
      <c r="K21" s="300">
        <v>0</v>
      </c>
      <c r="L21" s="300">
        <v>3</v>
      </c>
      <c r="M21" s="300">
        <v>5</v>
      </c>
      <c r="N21" s="301">
        <v>0</v>
      </c>
      <c r="O21" s="299"/>
      <c r="P21" s="300"/>
      <c r="Q21" s="300"/>
      <c r="R21" s="300"/>
      <c r="S21" s="302"/>
      <c r="T21" s="316">
        <f>SUM(E21:S23)</f>
        <v>70</v>
      </c>
      <c r="U21" s="285">
        <f>COUNTIF(E21:S23,"=10")</f>
        <v>0</v>
      </c>
      <c r="V21" s="70">
        <f>COUNTIF(E21:S23,"=8")</f>
        <v>0</v>
      </c>
      <c r="W21" s="70">
        <f>COUNTIF(E21:S23,"=0")+COUNTBLANK(E21:S23)</f>
        <v>28</v>
      </c>
    </row>
    <row r="22" spans="2:23" s="15" customFormat="1" x14ac:dyDescent="0.25">
      <c r="B22" s="304"/>
      <c r="C22" s="319"/>
      <c r="D22" s="305"/>
      <c r="E22" s="306">
        <v>0</v>
      </c>
      <c r="F22" s="199">
        <v>3</v>
      </c>
      <c r="G22" s="199">
        <v>3</v>
      </c>
      <c r="H22" s="199">
        <v>0</v>
      </c>
      <c r="I22" s="199">
        <v>5</v>
      </c>
      <c r="J22" s="306">
        <v>0</v>
      </c>
      <c r="K22" s="199">
        <v>5</v>
      </c>
      <c r="L22" s="199">
        <v>5</v>
      </c>
      <c r="M22" s="199">
        <v>5</v>
      </c>
      <c r="N22" s="171">
        <v>4</v>
      </c>
      <c r="O22" s="306"/>
      <c r="P22" s="199"/>
      <c r="Q22" s="199"/>
      <c r="R22" s="199"/>
      <c r="S22" s="307"/>
      <c r="T22" s="308"/>
      <c r="U22" s="283"/>
      <c r="V22" s="71"/>
      <c r="W22" s="71"/>
    </row>
    <row r="23" spans="2:23" s="15" customFormat="1" ht="15.75" thickBot="1" x14ac:dyDescent="0.3">
      <c r="B23" s="309"/>
      <c r="C23" s="325"/>
      <c r="D23" s="317"/>
      <c r="E23" s="311">
        <v>0</v>
      </c>
      <c r="F23" s="312">
        <v>4</v>
      </c>
      <c r="G23" s="312">
        <v>4</v>
      </c>
      <c r="H23" s="312">
        <v>0</v>
      </c>
      <c r="I23" s="312">
        <v>4</v>
      </c>
      <c r="J23" s="311">
        <v>0</v>
      </c>
      <c r="K23" s="312">
        <v>4</v>
      </c>
      <c r="L23" s="312">
        <v>4</v>
      </c>
      <c r="M23" s="312">
        <v>4</v>
      </c>
      <c r="N23" s="313">
        <v>0</v>
      </c>
      <c r="O23" s="311"/>
      <c r="P23" s="312"/>
      <c r="Q23" s="312"/>
      <c r="R23" s="312"/>
      <c r="S23" s="314"/>
      <c r="T23" s="315"/>
      <c r="U23" s="284"/>
      <c r="V23" s="72"/>
      <c r="W23" s="72"/>
    </row>
    <row r="24" spans="2:23" s="15" customFormat="1" x14ac:dyDescent="0.25">
      <c r="B24" s="289">
        <v>8</v>
      </c>
      <c r="C24" s="321" t="str">
        <f>Участники!C10</f>
        <v>Назаров Константин</v>
      </c>
      <c r="D24" s="293" t="str">
        <f>Участники!F10</f>
        <v>м</v>
      </c>
      <c r="E24" s="43">
        <v>5</v>
      </c>
      <c r="F24" s="56">
        <v>5</v>
      </c>
      <c r="G24" s="56">
        <v>0</v>
      </c>
      <c r="H24" s="56">
        <v>5</v>
      </c>
      <c r="I24" s="56">
        <v>0</v>
      </c>
      <c r="J24" s="43">
        <v>3</v>
      </c>
      <c r="K24" s="56">
        <v>5</v>
      </c>
      <c r="L24" s="56">
        <v>4</v>
      </c>
      <c r="M24" s="56">
        <v>0</v>
      </c>
      <c r="N24" s="275">
        <v>0</v>
      </c>
      <c r="O24" s="43"/>
      <c r="P24" s="56"/>
      <c r="Q24" s="56"/>
      <c r="R24" s="56"/>
      <c r="S24" s="274"/>
      <c r="T24" s="288">
        <f>SUM(E24:S26)</f>
        <v>61</v>
      </c>
      <c r="U24" s="285">
        <f>COUNTIF(E24:S26,"=10")</f>
        <v>0</v>
      </c>
      <c r="V24" s="70">
        <f>COUNTIF(E24:S26,"=8")</f>
        <v>0</v>
      </c>
      <c r="W24" s="70">
        <f>COUNTIF(E24:S26,"=0")+COUNTBLANK(E24:S26)</f>
        <v>31</v>
      </c>
    </row>
    <row r="25" spans="2:23" s="15" customFormat="1" x14ac:dyDescent="0.25">
      <c r="B25" s="290"/>
      <c r="C25" s="322"/>
      <c r="D25" s="294"/>
      <c r="E25" s="41">
        <v>0</v>
      </c>
      <c r="F25" s="10">
        <v>4</v>
      </c>
      <c r="G25" s="10">
        <v>0</v>
      </c>
      <c r="H25" s="10">
        <v>0</v>
      </c>
      <c r="I25" s="10">
        <v>0</v>
      </c>
      <c r="J25" s="41">
        <v>4</v>
      </c>
      <c r="K25" s="10">
        <v>0</v>
      </c>
      <c r="L25" s="10">
        <v>5</v>
      </c>
      <c r="M25" s="10">
        <v>0</v>
      </c>
      <c r="N25" s="252">
        <v>0</v>
      </c>
      <c r="O25" s="41"/>
      <c r="P25" s="10"/>
      <c r="Q25" s="10"/>
      <c r="R25" s="10"/>
      <c r="S25" s="276"/>
      <c r="T25" s="286"/>
      <c r="U25" s="283"/>
      <c r="V25" s="71"/>
      <c r="W25" s="71"/>
    </row>
    <row r="26" spans="2:23" s="15" customFormat="1" ht="15.75" thickBot="1" x14ac:dyDescent="0.3">
      <c r="B26" s="292"/>
      <c r="C26" s="324"/>
      <c r="D26" s="295"/>
      <c r="E26" s="42">
        <v>0</v>
      </c>
      <c r="F26" s="40">
        <v>4</v>
      </c>
      <c r="G26" s="40">
        <v>3</v>
      </c>
      <c r="H26" s="40">
        <v>0</v>
      </c>
      <c r="I26" s="40">
        <v>0</v>
      </c>
      <c r="J26" s="42">
        <v>4</v>
      </c>
      <c r="K26" s="40">
        <v>0</v>
      </c>
      <c r="L26" s="40">
        <v>5</v>
      </c>
      <c r="M26" s="40">
        <v>0</v>
      </c>
      <c r="N26" s="278">
        <v>5</v>
      </c>
      <c r="O26" s="42"/>
      <c r="P26" s="40"/>
      <c r="Q26" s="40"/>
      <c r="R26" s="40"/>
      <c r="S26" s="277"/>
      <c r="T26" s="287"/>
      <c r="U26" s="284"/>
      <c r="V26" s="72"/>
      <c r="W26" s="72"/>
    </row>
    <row r="27" spans="2:23" s="15" customFormat="1" x14ac:dyDescent="0.25">
      <c r="B27" s="297">
        <v>9</v>
      </c>
      <c r="C27" s="318" t="str">
        <f>Участники!C11</f>
        <v>Макеев Илья</v>
      </c>
      <c r="D27" s="298" t="str">
        <f>Участники!F11</f>
        <v>м</v>
      </c>
      <c r="E27" s="299">
        <v>5</v>
      </c>
      <c r="F27" s="300">
        <v>3</v>
      </c>
      <c r="G27" s="300">
        <v>0</v>
      </c>
      <c r="H27" s="300">
        <v>4</v>
      </c>
      <c r="I27" s="300">
        <v>0</v>
      </c>
      <c r="J27" s="299">
        <v>0</v>
      </c>
      <c r="K27" s="300">
        <v>5</v>
      </c>
      <c r="L27" s="300">
        <v>0</v>
      </c>
      <c r="M27" s="300">
        <v>4</v>
      </c>
      <c r="N27" s="301">
        <v>3</v>
      </c>
      <c r="O27" s="299"/>
      <c r="P27" s="300"/>
      <c r="Q27" s="300"/>
      <c r="R27" s="300"/>
      <c r="S27" s="302"/>
      <c r="T27" s="316">
        <f>SUM(E27:S29)</f>
        <v>54</v>
      </c>
      <c r="U27" s="285">
        <f>COUNTIF(E27:S29,"=10")</f>
        <v>0</v>
      </c>
      <c r="V27" s="70">
        <f>COUNTIF(E27:S29,"=8")</f>
        <v>0</v>
      </c>
      <c r="W27" s="70">
        <f>COUNTIF(E27:S29,"=0")+COUNTBLANK(E27:S29)</f>
        <v>32</v>
      </c>
    </row>
    <row r="28" spans="2:23" s="15" customFormat="1" x14ac:dyDescent="0.25">
      <c r="B28" s="304"/>
      <c r="C28" s="319"/>
      <c r="D28" s="305"/>
      <c r="E28" s="306">
        <v>0</v>
      </c>
      <c r="F28" s="199">
        <v>4</v>
      </c>
      <c r="G28" s="199">
        <v>0</v>
      </c>
      <c r="H28" s="199">
        <v>5</v>
      </c>
      <c r="I28" s="199">
        <v>0</v>
      </c>
      <c r="J28" s="306">
        <v>4</v>
      </c>
      <c r="K28" s="199">
        <v>4</v>
      </c>
      <c r="L28" s="199">
        <v>0</v>
      </c>
      <c r="M28" s="199">
        <v>0</v>
      </c>
      <c r="N28" s="171">
        <v>0</v>
      </c>
      <c r="O28" s="306"/>
      <c r="P28" s="199"/>
      <c r="Q28" s="199"/>
      <c r="R28" s="199"/>
      <c r="S28" s="307"/>
      <c r="T28" s="308"/>
      <c r="U28" s="283"/>
      <c r="V28" s="71"/>
      <c r="W28" s="71"/>
    </row>
    <row r="29" spans="2:23" s="15" customFormat="1" ht="15.75" thickBot="1" x14ac:dyDescent="0.3">
      <c r="B29" s="309"/>
      <c r="C29" s="325"/>
      <c r="D29" s="317"/>
      <c r="E29" s="311">
        <v>0</v>
      </c>
      <c r="F29" s="312">
        <v>4</v>
      </c>
      <c r="G29" s="312">
        <v>4</v>
      </c>
      <c r="H29" s="312">
        <v>0</v>
      </c>
      <c r="I29" s="312">
        <v>0</v>
      </c>
      <c r="J29" s="311">
        <v>0</v>
      </c>
      <c r="K29" s="312">
        <v>5</v>
      </c>
      <c r="L29" s="312">
        <v>0</v>
      </c>
      <c r="M29" s="312">
        <v>0</v>
      </c>
      <c r="N29" s="313">
        <v>0</v>
      </c>
      <c r="O29" s="311"/>
      <c r="P29" s="312"/>
      <c r="Q29" s="312"/>
      <c r="R29" s="312"/>
      <c r="S29" s="314"/>
      <c r="T29" s="315"/>
      <c r="U29" s="284"/>
      <c r="V29" s="72"/>
      <c r="W29" s="72"/>
    </row>
    <row r="30" spans="2:23" s="15" customFormat="1" x14ac:dyDescent="0.25">
      <c r="B30" s="289">
        <v>10</v>
      </c>
      <c r="C30" s="321" t="str">
        <f>Участники!C12</f>
        <v>Харькова Марина</v>
      </c>
      <c r="D30" s="293" t="str">
        <f>Участники!F12</f>
        <v>ж</v>
      </c>
      <c r="E30" s="43">
        <v>4</v>
      </c>
      <c r="F30" s="56">
        <v>4</v>
      </c>
      <c r="G30" s="56">
        <v>0</v>
      </c>
      <c r="H30" s="56">
        <v>0</v>
      </c>
      <c r="I30" s="56">
        <v>3</v>
      </c>
      <c r="J30" s="43">
        <v>5</v>
      </c>
      <c r="K30" s="56">
        <v>5</v>
      </c>
      <c r="L30" s="56">
        <v>4</v>
      </c>
      <c r="M30" s="56">
        <v>4</v>
      </c>
      <c r="N30" s="275">
        <v>3</v>
      </c>
      <c r="O30" s="43"/>
      <c r="P30" s="56"/>
      <c r="Q30" s="56"/>
      <c r="R30" s="56"/>
      <c r="S30" s="274"/>
      <c r="T30" s="288">
        <f>SUM(E30:S32)</f>
        <v>98</v>
      </c>
      <c r="U30" s="285">
        <f>COUNTIF(E30:S32,"=10")</f>
        <v>0</v>
      </c>
      <c r="V30" s="70">
        <f>COUNTIF(E30:S32,"=8")</f>
        <v>0</v>
      </c>
      <c r="W30" s="70">
        <f>COUNTIF(E30:S32,"=0")+COUNTBLANK(E30:S32)</f>
        <v>22</v>
      </c>
    </row>
    <row r="31" spans="2:23" s="15" customFormat="1" x14ac:dyDescent="0.25">
      <c r="B31" s="290"/>
      <c r="C31" s="322"/>
      <c r="D31" s="294"/>
      <c r="E31" s="41">
        <v>5</v>
      </c>
      <c r="F31" s="10">
        <v>5</v>
      </c>
      <c r="G31" s="10">
        <v>0</v>
      </c>
      <c r="H31" s="10">
        <v>3</v>
      </c>
      <c r="I31" s="10">
        <v>0</v>
      </c>
      <c r="J31" s="41">
        <v>4</v>
      </c>
      <c r="K31" s="10">
        <v>5</v>
      </c>
      <c r="L31" s="10">
        <v>0</v>
      </c>
      <c r="M31" s="10">
        <v>5</v>
      </c>
      <c r="N31" s="252">
        <v>5</v>
      </c>
      <c r="O31" s="41"/>
      <c r="P31" s="10"/>
      <c r="Q31" s="10"/>
      <c r="R31" s="10"/>
      <c r="S31" s="276"/>
      <c r="T31" s="286"/>
      <c r="U31" s="283"/>
      <c r="V31" s="71"/>
      <c r="W31" s="71"/>
    </row>
    <row r="32" spans="2:23" s="15" customFormat="1" ht="15.75" thickBot="1" x14ac:dyDescent="0.3">
      <c r="B32" s="291"/>
      <c r="C32" s="324"/>
      <c r="D32" s="295"/>
      <c r="E32" s="42">
        <v>5</v>
      </c>
      <c r="F32" s="40">
        <v>4</v>
      </c>
      <c r="G32" s="40">
        <v>4</v>
      </c>
      <c r="H32" s="40">
        <v>4</v>
      </c>
      <c r="I32" s="40">
        <v>4</v>
      </c>
      <c r="J32" s="42">
        <v>4</v>
      </c>
      <c r="K32" s="40">
        <v>5</v>
      </c>
      <c r="L32" s="40">
        <v>0</v>
      </c>
      <c r="M32" s="40">
        <v>4</v>
      </c>
      <c r="N32" s="278">
        <v>0</v>
      </c>
      <c r="O32" s="42"/>
      <c r="P32" s="40"/>
      <c r="Q32" s="40"/>
      <c r="R32" s="40"/>
      <c r="S32" s="277"/>
      <c r="T32" s="287"/>
      <c r="U32" s="284"/>
      <c r="V32" s="72"/>
      <c r="W32" s="72"/>
    </row>
    <row r="33" spans="2:23" s="49" customFormat="1" ht="15" customHeight="1" x14ac:dyDescent="0.25">
      <c r="B33" s="297">
        <v>11</v>
      </c>
      <c r="C33" s="318" t="str">
        <f>Участники!C13</f>
        <v>Сенькова Надежда</v>
      </c>
      <c r="D33" s="298" t="str">
        <f>Участники!F13</f>
        <v>ж</v>
      </c>
      <c r="E33" s="299">
        <v>0</v>
      </c>
      <c r="F33" s="300">
        <v>4</v>
      </c>
      <c r="G33" s="300">
        <v>0</v>
      </c>
      <c r="H33" s="300">
        <v>4</v>
      </c>
      <c r="I33" s="300">
        <v>0</v>
      </c>
      <c r="J33" s="299">
        <v>0</v>
      </c>
      <c r="K33" s="300">
        <v>3</v>
      </c>
      <c r="L33" s="300">
        <v>4</v>
      </c>
      <c r="M33" s="300">
        <v>0</v>
      </c>
      <c r="N33" s="301">
        <v>0</v>
      </c>
      <c r="O33" s="299"/>
      <c r="P33" s="300"/>
      <c r="Q33" s="300"/>
      <c r="R33" s="300"/>
      <c r="S33" s="302"/>
      <c r="T33" s="316">
        <f>SUM(E33:S35)</f>
        <v>40</v>
      </c>
      <c r="U33" s="285">
        <f>COUNTIF(E33:S35,"=10")</f>
        <v>0</v>
      </c>
      <c r="V33" s="70">
        <f>COUNTIF(E33:S35,"=8")</f>
        <v>0</v>
      </c>
      <c r="W33" s="70">
        <f>COUNTIF(E33:S35,"=0")+COUNTBLANK(E33:S35)</f>
        <v>35</v>
      </c>
    </row>
    <row r="34" spans="2:23" s="49" customFormat="1" ht="15" customHeight="1" x14ac:dyDescent="0.25">
      <c r="B34" s="304"/>
      <c r="C34" s="319"/>
      <c r="D34" s="305"/>
      <c r="E34" s="306">
        <v>4</v>
      </c>
      <c r="F34" s="199">
        <v>3</v>
      </c>
      <c r="G34" s="199">
        <v>0</v>
      </c>
      <c r="H34" s="199">
        <v>0</v>
      </c>
      <c r="I34" s="199">
        <v>0</v>
      </c>
      <c r="J34" s="306">
        <v>0</v>
      </c>
      <c r="K34" s="199">
        <v>5</v>
      </c>
      <c r="L34" s="199">
        <v>0</v>
      </c>
      <c r="M34" s="199">
        <v>0</v>
      </c>
      <c r="N34" s="171">
        <v>0</v>
      </c>
      <c r="O34" s="306"/>
      <c r="P34" s="199"/>
      <c r="Q34" s="199"/>
      <c r="R34" s="199"/>
      <c r="S34" s="307"/>
      <c r="T34" s="308"/>
      <c r="U34" s="283"/>
      <c r="V34" s="71"/>
      <c r="W34" s="71"/>
    </row>
    <row r="35" spans="2:23" s="49" customFormat="1" ht="15.75" customHeight="1" thickBot="1" x14ac:dyDescent="0.3">
      <c r="B35" s="309"/>
      <c r="C35" s="325"/>
      <c r="D35" s="317"/>
      <c r="E35" s="311">
        <v>0</v>
      </c>
      <c r="F35" s="312">
        <v>0</v>
      </c>
      <c r="G35" s="312">
        <v>3</v>
      </c>
      <c r="H35" s="312">
        <v>0</v>
      </c>
      <c r="I35" s="312">
        <v>0</v>
      </c>
      <c r="J35" s="311">
        <v>5</v>
      </c>
      <c r="K35" s="312">
        <v>0</v>
      </c>
      <c r="L35" s="312">
        <v>5</v>
      </c>
      <c r="M35" s="312">
        <v>0</v>
      </c>
      <c r="N35" s="313">
        <v>0</v>
      </c>
      <c r="O35" s="311"/>
      <c r="P35" s="312"/>
      <c r="Q35" s="312"/>
      <c r="R35" s="312"/>
      <c r="S35" s="314"/>
      <c r="T35" s="315"/>
      <c r="U35" s="284"/>
      <c r="V35" s="72"/>
      <c r="W35" s="72"/>
    </row>
    <row r="36" spans="2:23" s="49" customFormat="1" ht="15" customHeight="1" x14ac:dyDescent="0.25">
      <c r="B36" s="289">
        <v>12</v>
      </c>
      <c r="C36" s="321" t="str">
        <f>Участники!C14</f>
        <v>Яциненко Александр</v>
      </c>
      <c r="D36" s="293" t="str">
        <f>Участники!F14</f>
        <v>м</v>
      </c>
      <c r="E36" s="43">
        <v>5</v>
      </c>
      <c r="F36" s="56">
        <v>5</v>
      </c>
      <c r="G36" s="56">
        <v>4</v>
      </c>
      <c r="H36" s="56">
        <v>0</v>
      </c>
      <c r="I36" s="56">
        <v>5</v>
      </c>
      <c r="J36" s="43">
        <v>0</v>
      </c>
      <c r="K36" s="56">
        <v>0</v>
      </c>
      <c r="L36" s="56">
        <v>0</v>
      </c>
      <c r="M36" s="56">
        <v>0</v>
      </c>
      <c r="N36" s="275">
        <v>0</v>
      </c>
      <c r="O36" s="43"/>
      <c r="P36" s="56"/>
      <c r="Q36" s="56"/>
      <c r="R36" s="56"/>
      <c r="S36" s="274"/>
      <c r="T36" s="288">
        <f>SUM(E36:S38)</f>
        <v>58</v>
      </c>
      <c r="U36" s="285">
        <f>COUNTIF(E36:S38,"=10")</f>
        <v>0</v>
      </c>
      <c r="V36" s="70">
        <f>COUNTIF(E36:S38,"=8")</f>
        <v>0</v>
      </c>
      <c r="W36" s="70">
        <f>COUNTIF(E36:S38,"=0")+COUNTBLANK(E36:S38)</f>
        <v>32</v>
      </c>
    </row>
    <row r="37" spans="2:23" s="49" customFormat="1" ht="15" customHeight="1" x14ac:dyDescent="0.25">
      <c r="B37" s="290"/>
      <c r="C37" s="322"/>
      <c r="D37" s="294"/>
      <c r="E37" s="41">
        <v>4</v>
      </c>
      <c r="F37" s="10">
        <v>0</v>
      </c>
      <c r="G37" s="10">
        <v>0</v>
      </c>
      <c r="H37" s="10">
        <v>0</v>
      </c>
      <c r="I37" s="10">
        <v>0</v>
      </c>
      <c r="J37" s="41">
        <v>5</v>
      </c>
      <c r="K37" s="10">
        <v>5</v>
      </c>
      <c r="L37" s="10">
        <v>0</v>
      </c>
      <c r="M37" s="10">
        <v>4</v>
      </c>
      <c r="N37" s="252">
        <v>4</v>
      </c>
      <c r="O37" s="41"/>
      <c r="P37" s="10"/>
      <c r="Q37" s="10"/>
      <c r="R37" s="10"/>
      <c r="S37" s="276"/>
      <c r="T37" s="286"/>
      <c r="U37" s="283"/>
      <c r="V37" s="71"/>
      <c r="W37" s="71"/>
    </row>
    <row r="38" spans="2:23" s="49" customFormat="1" ht="15.75" customHeight="1" thickBot="1" x14ac:dyDescent="0.3">
      <c r="B38" s="291"/>
      <c r="C38" s="323"/>
      <c r="D38" s="296"/>
      <c r="E38" s="42">
        <v>4</v>
      </c>
      <c r="F38" s="40">
        <v>0</v>
      </c>
      <c r="G38" s="40">
        <v>4</v>
      </c>
      <c r="H38" s="40">
        <v>0</v>
      </c>
      <c r="I38" s="40">
        <v>0</v>
      </c>
      <c r="J38" s="42">
        <v>5</v>
      </c>
      <c r="K38" s="40">
        <v>0</v>
      </c>
      <c r="L38" s="40">
        <v>0</v>
      </c>
      <c r="M38" s="40">
        <v>0</v>
      </c>
      <c r="N38" s="278">
        <v>4</v>
      </c>
      <c r="O38" s="42"/>
      <c r="P38" s="40"/>
      <c r="Q38" s="40"/>
      <c r="R38" s="40"/>
      <c r="S38" s="277"/>
      <c r="T38" s="287"/>
      <c r="U38" s="284"/>
      <c r="V38" s="72"/>
      <c r="W38" s="72"/>
    </row>
    <row r="39" spans="2:23" s="49" customFormat="1" x14ac:dyDescent="0.25">
      <c r="B39" s="297">
        <v>13</v>
      </c>
      <c r="C39" s="318" t="str">
        <f>Участники!C15</f>
        <v>Головкин Денис</v>
      </c>
      <c r="D39" s="298" t="str">
        <f>Участники!F15</f>
        <v>м</v>
      </c>
      <c r="E39" s="299">
        <v>0</v>
      </c>
      <c r="F39" s="300">
        <v>4</v>
      </c>
      <c r="G39" s="300">
        <v>0</v>
      </c>
      <c r="H39" s="300">
        <v>0</v>
      </c>
      <c r="I39" s="300">
        <v>5</v>
      </c>
      <c r="J39" s="299">
        <v>4</v>
      </c>
      <c r="K39" s="300">
        <v>5</v>
      </c>
      <c r="L39" s="300">
        <v>0</v>
      </c>
      <c r="M39" s="300">
        <v>0</v>
      </c>
      <c r="N39" s="301">
        <v>5</v>
      </c>
      <c r="O39" s="299"/>
      <c r="P39" s="300"/>
      <c r="Q39" s="300"/>
      <c r="R39" s="300"/>
      <c r="S39" s="302"/>
      <c r="T39" s="316">
        <f>SUM(E39:S41)</f>
        <v>86</v>
      </c>
      <c r="U39" s="285">
        <f>COUNTIF(E39:S41,"=10")</f>
        <v>0</v>
      </c>
      <c r="V39" s="70">
        <f>COUNTIF(E39:S41,"=8")</f>
        <v>0</v>
      </c>
      <c r="W39" s="70">
        <f>COUNTIF(E39:S41,"=0")+COUNTBLANK(E39:S41)</f>
        <v>24</v>
      </c>
    </row>
    <row r="40" spans="2:23" s="49" customFormat="1" x14ac:dyDescent="0.25">
      <c r="B40" s="304"/>
      <c r="C40" s="319"/>
      <c r="D40" s="305"/>
      <c r="E40" s="306">
        <v>4</v>
      </c>
      <c r="F40" s="199">
        <v>5</v>
      </c>
      <c r="G40" s="199">
        <v>3</v>
      </c>
      <c r="H40" s="199">
        <v>3</v>
      </c>
      <c r="I40" s="199">
        <v>4</v>
      </c>
      <c r="J40" s="306">
        <v>5</v>
      </c>
      <c r="K40" s="199">
        <v>5</v>
      </c>
      <c r="L40" s="199">
        <v>4</v>
      </c>
      <c r="M40" s="199">
        <v>0</v>
      </c>
      <c r="N40" s="171">
        <v>0</v>
      </c>
      <c r="O40" s="306"/>
      <c r="P40" s="199"/>
      <c r="Q40" s="199"/>
      <c r="R40" s="199"/>
      <c r="S40" s="307"/>
      <c r="T40" s="308"/>
      <c r="U40" s="283"/>
      <c r="V40" s="71"/>
      <c r="W40" s="71"/>
    </row>
    <row r="41" spans="2:23" s="49" customFormat="1" ht="15.75" thickBot="1" x14ac:dyDescent="0.3">
      <c r="B41" s="309"/>
      <c r="C41" s="320"/>
      <c r="D41" s="310"/>
      <c r="E41" s="311">
        <v>5</v>
      </c>
      <c r="F41" s="312">
        <v>4</v>
      </c>
      <c r="G41" s="312">
        <v>5</v>
      </c>
      <c r="H41" s="312">
        <v>0</v>
      </c>
      <c r="I41" s="312">
        <v>0</v>
      </c>
      <c r="J41" s="311">
        <v>4</v>
      </c>
      <c r="K41" s="312">
        <v>3</v>
      </c>
      <c r="L41" s="312">
        <v>3</v>
      </c>
      <c r="M41" s="312">
        <v>3</v>
      </c>
      <c r="N41" s="313">
        <v>3</v>
      </c>
      <c r="O41" s="311"/>
      <c r="P41" s="312"/>
      <c r="Q41" s="312"/>
      <c r="R41" s="312"/>
      <c r="S41" s="314"/>
      <c r="T41" s="315"/>
      <c r="U41" s="284"/>
      <c r="V41" s="72"/>
      <c r="W41" s="72"/>
    </row>
    <row r="42" spans="2:23" s="15" customFormat="1" x14ac:dyDescent="0.25">
      <c r="B42" s="289">
        <v>14</v>
      </c>
      <c r="C42" s="321" t="s">
        <v>24</v>
      </c>
      <c r="D42" s="293" t="str">
        <f>Участники!F18</f>
        <v>м</v>
      </c>
      <c r="E42" s="43">
        <v>5</v>
      </c>
      <c r="F42" s="56">
        <v>3</v>
      </c>
      <c r="G42" s="56">
        <v>4</v>
      </c>
      <c r="H42" s="56">
        <v>5</v>
      </c>
      <c r="I42" s="56">
        <v>4</v>
      </c>
      <c r="J42" s="43">
        <v>5</v>
      </c>
      <c r="K42" s="56">
        <v>5</v>
      </c>
      <c r="L42" s="56">
        <v>4</v>
      </c>
      <c r="M42" s="56">
        <v>0</v>
      </c>
      <c r="N42" s="275">
        <v>0</v>
      </c>
      <c r="O42" s="43"/>
      <c r="P42" s="56"/>
      <c r="Q42" s="56"/>
      <c r="R42" s="56"/>
      <c r="S42" s="274"/>
      <c r="T42" s="288">
        <f>SUM(E42:S44)</f>
        <v>120</v>
      </c>
      <c r="U42" s="285">
        <f>COUNTIF(E42:S44,"=10")</f>
        <v>0</v>
      </c>
      <c r="V42" s="70">
        <f>COUNTIF(E42:S44,"=8")</f>
        <v>0</v>
      </c>
      <c r="W42" s="70">
        <f>COUNTIF(E42:S44,"=0")+COUNTBLANK(E42:S44)</f>
        <v>19</v>
      </c>
    </row>
    <row r="43" spans="2:23" s="15" customFormat="1" x14ac:dyDescent="0.25">
      <c r="B43" s="290"/>
      <c r="C43" s="322"/>
      <c r="D43" s="294"/>
      <c r="E43" s="41">
        <v>5</v>
      </c>
      <c r="F43" s="10">
        <v>5</v>
      </c>
      <c r="G43" s="10">
        <v>4</v>
      </c>
      <c r="H43" s="10">
        <v>4</v>
      </c>
      <c r="I43" s="10">
        <v>4</v>
      </c>
      <c r="J43" s="41">
        <v>5</v>
      </c>
      <c r="K43" s="10">
        <v>5</v>
      </c>
      <c r="L43" s="10">
        <v>5</v>
      </c>
      <c r="M43" s="10">
        <v>5</v>
      </c>
      <c r="N43" s="252">
        <v>0</v>
      </c>
      <c r="O43" s="41"/>
      <c r="P43" s="10"/>
      <c r="Q43" s="10"/>
      <c r="R43" s="10"/>
      <c r="S43" s="276"/>
      <c r="T43" s="286"/>
      <c r="U43" s="283"/>
      <c r="V43" s="71"/>
      <c r="W43" s="71"/>
    </row>
    <row r="44" spans="2:23" s="15" customFormat="1" ht="15.75" thickBot="1" x14ac:dyDescent="0.3">
      <c r="B44" s="291"/>
      <c r="C44" s="323"/>
      <c r="D44" s="296"/>
      <c r="E44" s="42">
        <v>5</v>
      </c>
      <c r="F44" s="40">
        <v>4</v>
      </c>
      <c r="G44" s="40">
        <v>5</v>
      </c>
      <c r="H44" s="40">
        <v>5</v>
      </c>
      <c r="I44" s="40">
        <v>5</v>
      </c>
      <c r="J44" s="42">
        <v>5</v>
      </c>
      <c r="K44" s="40">
        <v>5</v>
      </c>
      <c r="L44" s="40">
        <v>5</v>
      </c>
      <c r="M44" s="40">
        <v>4</v>
      </c>
      <c r="N44" s="278">
        <v>0</v>
      </c>
      <c r="O44" s="42"/>
      <c r="P44" s="40"/>
      <c r="Q44" s="40"/>
      <c r="R44" s="40"/>
      <c r="S44" s="277"/>
      <c r="T44" s="287"/>
      <c r="U44" s="284"/>
      <c r="V44" s="72"/>
      <c r="W44" s="72"/>
    </row>
    <row r="45" spans="2:23" s="15" customFormat="1" x14ac:dyDescent="0.25">
      <c r="B45" s="297">
        <v>15</v>
      </c>
      <c r="C45" s="318" t="s">
        <v>43</v>
      </c>
      <c r="D45" s="298" t="s">
        <v>8</v>
      </c>
      <c r="E45" s="299">
        <v>0</v>
      </c>
      <c r="F45" s="300">
        <v>3</v>
      </c>
      <c r="G45" s="300">
        <v>4</v>
      </c>
      <c r="H45" s="300">
        <v>4</v>
      </c>
      <c r="I45" s="300">
        <v>4</v>
      </c>
      <c r="J45" s="299">
        <v>4</v>
      </c>
      <c r="K45" s="300">
        <v>3</v>
      </c>
      <c r="L45" s="300">
        <v>5</v>
      </c>
      <c r="M45" s="300">
        <v>0</v>
      </c>
      <c r="N45" s="301">
        <v>0</v>
      </c>
      <c r="O45" s="299"/>
      <c r="P45" s="300"/>
      <c r="Q45" s="300"/>
      <c r="R45" s="300"/>
      <c r="S45" s="302"/>
      <c r="T45" s="316">
        <f>SUM(E45:S47)</f>
        <v>97</v>
      </c>
      <c r="U45" s="285">
        <f>COUNTIF(E45:S47,"=10")</f>
        <v>0</v>
      </c>
      <c r="V45" s="70">
        <f>COUNTIF(E45:S47,"=8")</f>
        <v>0</v>
      </c>
      <c r="W45" s="70">
        <f>COUNTIF(E45:S47,"=0")+COUNTBLANK(E45:S47)</f>
        <v>22</v>
      </c>
    </row>
    <row r="46" spans="2:23" s="15" customFormat="1" x14ac:dyDescent="0.25">
      <c r="B46" s="304"/>
      <c r="C46" s="319"/>
      <c r="D46" s="305"/>
      <c r="E46" s="306">
        <v>5</v>
      </c>
      <c r="F46" s="199">
        <v>5</v>
      </c>
      <c r="G46" s="199">
        <v>0</v>
      </c>
      <c r="H46" s="199">
        <v>3</v>
      </c>
      <c r="I46" s="199">
        <v>0</v>
      </c>
      <c r="J46" s="306">
        <v>4</v>
      </c>
      <c r="K46" s="199">
        <v>5</v>
      </c>
      <c r="L46" s="199">
        <v>5</v>
      </c>
      <c r="M46" s="199">
        <v>3</v>
      </c>
      <c r="N46" s="171">
        <v>5</v>
      </c>
      <c r="O46" s="306"/>
      <c r="P46" s="199"/>
      <c r="Q46" s="199"/>
      <c r="R46" s="199"/>
      <c r="S46" s="307"/>
      <c r="T46" s="308"/>
      <c r="U46" s="283"/>
      <c r="V46" s="71"/>
      <c r="W46" s="71"/>
    </row>
    <row r="47" spans="2:23" s="15" customFormat="1" ht="15.75" thickBot="1" x14ac:dyDescent="0.3">
      <c r="B47" s="309"/>
      <c r="C47" s="320"/>
      <c r="D47" s="310"/>
      <c r="E47" s="311">
        <v>4</v>
      </c>
      <c r="F47" s="312">
        <v>5</v>
      </c>
      <c r="G47" s="312">
        <v>4</v>
      </c>
      <c r="H47" s="312">
        <v>0</v>
      </c>
      <c r="I47" s="312">
        <v>5</v>
      </c>
      <c r="J47" s="311">
        <v>5</v>
      </c>
      <c r="K47" s="312">
        <v>4</v>
      </c>
      <c r="L47" s="312">
        <v>4</v>
      </c>
      <c r="M47" s="312">
        <v>0</v>
      </c>
      <c r="N47" s="313">
        <v>4</v>
      </c>
      <c r="O47" s="311"/>
      <c r="P47" s="312"/>
      <c r="Q47" s="312"/>
      <c r="R47" s="312"/>
      <c r="S47" s="314"/>
      <c r="T47" s="315"/>
      <c r="U47" s="284"/>
      <c r="V47" s="72"/>
      <c r="W47" s="72"/>
    </row>
    <row r="48" spans="2:23" s="15" customFormat="1" ht="15" customHeight="1" x14ac:dyDescent="0.25">
      <c r="B48" s="289">
        <v>18</v>
      </c>
      <c r="C48" s="321" t="s">
        <v>19</v>
      </c>
      <c r="D48" s="293" t="s">
        <v>8</v>
      </c>
      <c r="E48" s="123">
        <v>5</v>
      </c>
      <c r="F48" s="122">
        <v>0</v>
      </c>
      <c r="G48" s="122">
        <v>0</v>
      </c>
      <c r="H48" s="122">
        <v>4</v>
      </c>
      <c r="I48" s="122">
        <v>0</v>
      </c>
      <c r="J48" s="123">
        <v>0</v>
      </c>
      <c r="K48" s="122">
        <v>0</v>
      </c>
      <c r="L48" s="122">
        <v>5</v>
      </c>
      <c r="M48" s="122">
        <v>4</v>
      </c>
      <c r="N48" s="280">
        <v>5</v>
      </c>
      <c r="O48" s="123"/>
      <c r="P48" s="122"/>
      <c r="Q48" s="122"/>
      <c r="R48" s="122"/>
      <c r="S48" s="279"/>
      <c r="T48" s="288">
        <f>SUM(E48:S50)</f>
        <v>80</v>
      </c>
      <c r="U48" s="285">
        <f>COUNTIF(E48:S50,"=10")</f>
        <v>0</v>
      </c>
      <c r="V48" s="70">
        <f>COUNTIF(E48:S50,"=8")</f>
        <v>0</v>
      </c>
      <c r="W48" s="70">
        <f>COUNTIF(E48:S50,"=0")+COUNTBLANK(E48:S50)</f>
        <v>26</v>
      </c>
    </row>
    <row r="49" spans="2:23" s="15" customFormat="1" ht="15" customHeight="1" x14ac:dyDescent="0.25">
      <c r="B49" s="290"/>
      <c r="C49" s="322"/>
      <c r="D49" s="294"/>
      <c r="E49" s="41">
        <v>4</v>
      </c>
      <c r="F49" s="10">
        <v>4</v>
      </c>
      <c r="G49" s="10">
        <v>3</v>
      </c>
      <c r="H49" s="10">
        <v>3</v>
      </c>
      <c r="I49" s="10">
        <v>0</v>
      </c>
      <c r="J49" s="41">
        <v>5</v>
      </c>
      <c r="K49" s="10">
        <v>0</v>
      </c>
      <c r="L49" s="10">
        <v>4</v>
      </c>
      <c r="M49" s="10">
        <v>0</v>
      </c>
      <c r="N49" s="252">
        <v>0</v>
      </c>
      <c r="O49" s="41"/>
      <c r="P49" s="10"/>
      <c r="Q49" s="10"/>
      <c r="R49" s="10"/>
      <c r="S49" s="276"/>
      <c r="T49" s="286"/>
      <c r="U49" s="283"/>
      <c r="V49" s="71"/>
      <c r="W49" s="71"/>
    </row>
    <row r="50" spans="2:23" s="15" customFormat="1" ht="15.75" customHeight="1" thickBot="1" x14ac:dyDescent="0.3">
      <c r="B50" s="291"/>
      <c r="C50" s="324"/>
      <c r="D50" s="295"/>
      <c r="E50" s="42">
        <v>5</v>
      </c>
      <c r="F50" s="40">
        <v>4</v>
      </c>
      <c r="G50" s="40">
        <v>4</v>
      </c>
      <c r="H50" s="40">
        <v>5</v>
      </c>
      <c r="I50" s="40">
        <v>0</v>
      </c>
      <c r="J50" s="42">
        <v>5</v>
      </c>
      <c r="K50" s="40">
        <v>5</v>
      </c>
      <c r="L50" s="40">
        <v>3</v>
      </c>
      <c r="M50" s="40">
        <v>0</v>
      </c>
      <c r="N50" s="278">
        <v>3</v>
      </c>
      <c r="O50" s="42"/>
      <c r="P50" s="40"/>
      <c r="Q50" s="40"/>
      <c r="R50" s="40"/>
      <c r="S50" s="277"/>
      <c r="T50" s="287"/>
      <c r="U50" s="284"/>
      <c r="V50" s="72"/>
      <c r="W50" s="72"/>
    </row>
  </sheetData>
  <mergeCells count="113">
    <mergeCell ref="B9:B11"/>
    <mergeCell ref="C9:C11"/>
    <mergeCell ref="D9:D11"/>
    <mergeCell ref="T9:T11"/>
    <mergeCell ref="U9:U11"/>
    <mergeCell ref="V9:V11"/>
    <mergeCell ref="W9:W11"/>
    <mergeCell ref="B3:B5"/>
    <mergeCell ref="C3:C5"/>
    <mergeCell ref="D3:D5"/>
    <mergeCell ref="T3:T5"/>
    <mergeCell ref="U3:U5"/>
    <mergeCell ref="V3:V5"/>
    <mergeCell ref="W3:W5"/>
    <mergeCell ref="B6:B8"/>
    <mergeCell ref="C6:C8"/>
    <mergeCell ref="D6:D8"/>
    <mergeCell ref="T6:T8"/>
    <mergeCell ref="U6:U8"/>
    <mergeCell ref="V6:V8"/>
    <mergeCell ref="W6:W8"/>
    <mergeCell ref="B12:B14"/>
    <mergeCell ref="C12:C14"/>
    <mergeCell ref="D12:D14"/>
    <mergeCell ref="T12:T14"/>
    <mergeCell ref="U12:U14"/>
    <mergeCell ref="V12:V14"/>
    <mergeCell ref="W12:W14"/>
    <mergeCell ref="B15:B17"/>
    <mergeCell ref="C15:C17"/>
    <mergeCell ref="D15:D17"/>
    <mergeCell ref="T15:T17"/>
    <mergeCell ref="U15:U17"/>
    <mergeCell ref="V15:V17"/>
    <mergeCell ref="W15:W17"/>
    <mergeCell ref="B18:B20"/>
    <mergeCell ref="C18:C20"/>
    <mergeCell ref="D18:D20"/>
    <mergeCell ref="T18:T20"/>
    <mergeCell ref="U18:U20"/>
    <mergeCell ref="V18:V20"/>
    <mergeCell ref="W18:W20"/>
    <mergeCell ref="B21:B23"/>
    <mergeCell ref="C21:C23"/>
    <mergeCell ref="D21:D23"/>
    <mergeCell ref="T21:T23"/>
    <mergeCell ref="U21:U23"/>
    <mergeCell ref="V21:V23"/>
    <mergeCell ref="W21:W23"/>
    <mergeCell ref="B24:B26"/>
    <mergeCell ref="C24:C26"/>
    <mergeCell ref="D24:D26"/>
    <mergeCell ref="T24:T26"/>
    <mergeCell ref="U24:U26"/>
    <mergeCell ref="V24:V26"/>
    <mergeCell ref="V30:V32"/>
    <mergeCell ref="W24:W26"/>
    <mergeCell ref="B27:B29"/>
    <mergeCell ref="C27:C29"/>
    <mergeCell ref="D27:D29"/>
    <mergeCell ref="T27:T29"/>
    <mergeCell ref="U27:U29"/>
    <mergeCell ref="V27:V29"/>
    <mergeCell ref="W27:W29"/>
    <mergeCell ref="W30:W32"/>
    <mergeCell ref="C30:C32"/>
    <mergeCell ref="D30:D32"/>
    <mergeCell ref="T30:T32"/>
    <mergeCell ref="V33:V35"/>
    <mergeCell ref="W33:W35"/>
    <mergeCell ref="B42:B44"/>
    <mergeCell ref="V42:V44"/>
    <mergeCell ref="W36:W38"/>
    <mergeCell ref="B39:B41"/>
    <mergeCell ref="C39:C41"/>
    <mergeCell ref="D39:D41"/>
    <mergeCell ref="T39:T41"/>
    <mergeCell ref="U39:U41"/>
    <mergeCell ref="V39:V41"/>
    <mergeCell ref="W39:W41"/>
    <mergeCell ref="B36:B38"/>
    <mergeCell ref="C36:C38"/>
    <mergeCell ref="C42:C44"/>
    <mergeCell ref="D42:D44"/>
    <mergeCell ref="T42:T44"/>
    <mergeCell ref="U42:U44"/>
    <mergeCell ref="U30:U32"/>
    <mergeCell ref="B33:B35"/>
    <mergeCell ref="C33:C35"/>
    <mergeCell ref="D33:D35"/>
    <mergeCell ref="T33:T35"/>
    <mergeCell ref="U33:U35"/>
    <mergeCell ref="B30:B32"/>
    <mergeCell ref="D45:D47"/>
    <mergeCell ref="T45:T47"/>
    <mergeCell ref="U45:U47"/>
    <mergeCell ref="V45:V47"/>
    <mergeCell ref="W45:W47"/>
    <mergeCell ref="D36:D38"/>
    <mergeCell ref="T36:T38"/>
    <mergeCell ref="U36:U38"/>
    <mergeCell ref="V36:V38"/>
    <mergeCell ref="V48:V50"/>
    <mergeCell ref="W42:W44"/>
    <mergeCell ref="B1:W1"/>
    <mergeCell ref="W48:W50"/>
    <mergeCell ref="B48:B50"/>
    <mergeCell ref="C48:C50"/>
    <mergeCell ref="D48:D50"/>
    <mergeCell ref="T48:T50"/>
    <mergeCell ref="U48:U50"/>
    <mergeCell ref="B45:B47"/>
    <mergeCell ref="C45:C4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X50"/>
  <sheetViews>
    <sheetView zoomScale="80" zoomScaleNormal="80" workbookViewId="0">
      <selection activeCell="AB13" sqref="AB13"/>
    </sheetView>
  </sheetViews>
  <sheetFormatPr defaultRowHeight="15" x14ac:dyDescent="0.25"/>
  <cols>
    <col min="1" max="1" width="6" style="11" customWidth="1"/>
    <col min="2" max="2" width="7.42578125" style="11" customWidth="1"/>
    <col min="3" max="3" width="24.5703125" style="3" bestFit="1" customWidth="1"/>
    <col min="4" max="4" width="8.28515625" style="11" customWidth="1"/>
    <col min="5" max="14" width="7.140625" style="11" customWidth="1"/>
    <col min="15" max="19" width="7.140625" style="11" hidden="1" customWidth="1"/>
    <col min="20" max="20" width="10.28515625" style="11" customWidth="1"/>
    <col min="21" max="21" width="7.140625" style="11" hidden="1" customWidth="1"/>
    <col min="22" max="22" width="7.85546875" style="11" hidden="1" customWidth="1"/>
    <col min="23" max="23" width="7.5703125" style="11" hidden="1" customWidth="1"/>
    <col min="24" max="24" width="11.140625" style="11" hidden="1" customWidth="1"/>
    <col min="25" max="16384" width="9.140625" style="11"/>
  </cols>
  <sheetData>
    <row r="1" spans="2:24" s="8" customFormat="1" ht="34.5" customHeight="1" thickBot="1" x14ac:dyDescent="0.4">
      <c r="B1" s="69" t="s">
        <v>34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8"/>
      <c r="V1" s="68"/>
      <c r="W1" s="68"/>
      <c r="X1" s="68"/>
    </row>
    <row r="2" spans="2:24" s="7" customFormat="1" ht="15.75" thickBot="1" x14ac:dyDescent="0.3">
      <c r="B2" s="327" t="s">
        <v>0</v>
      </c>
      <c r="C2" s="44" t="s">
        <v>55</v>
      </c>
      <c r="D2" s="47" t="s">
        <v>4</v>
      </c>
      <c r="E2" s="46">
        <v>3</v>
      </c>
      <c r="F2" s="45">
        <v>4</v>
      </c>
      <c r="G2" s="45">
        <v>5</v>
      </c>
      <c r="H2" s="45">
        <v>6</v>
      </c>
      <c r="I2" s="45">
        <v>7</v>
      </c>
      <c r="J2" s="45">
        <v>3</v>
      </c>
      <c r="K2" s="45">
        <v>4</v>
      </c>
      <c r="L2" s="45">
        <v>5</v>
      </c>
      <c r="M2" s="45">
        <v>6</v>
      </c>
      <c r="N2" s="45">
        <v>7</v>
      </c>
      <c r="O2" s="45">
        <v>3</v>
      </c>
      <c r="P2" s="45">
        <v>4</v>
      </c>
      <c r="Q2" s="45">
        <v>5</v>
      </c>
      <c r="R2" s="45">
        <v>6</v>
      </c>
      <c r="S2" s="281">
        <v>7</v>
      </c>
      <c r="T2" s="230" t="s">
        <v>21</v>
      </c>
      <c r="U2" s="326">
        <v>10</v>
      </c>
      <c r="V2" s="9">
        <v>8</v>
      </c>
      <c r="W2" s="9">
        <v>0</v>
      </c>
      <c r="X2" s="9" t="s">
        <v>16</v>
      </c>
    </row>
    <row r="3" spans="2:24" x14ac:dyDescent="0.25">
      <c r="B3" s="341">
        <v>1</v>
      </c>
      <c r="C3" s="346" t="str">
        <f>Участники!C3</f>
        <v>Мангутова Ольга</v>
      </c>
      <c r="D3" s="342" t="str">
        <f>Участники!F3</f>
        <v>ж</v>
      </c>
      <c r="E3" s="299">
        <v>5</v>
      </c>
      <c r="F3" s="300">
        <v>3</v>
      </c>
      <c r="G3" s="300">
        <v>0</v>
      </c>
      <c r="H3" s="300">
        <v>0</v>
      </c>
      <c r="I3" s="300">
        <v>0</v>
      </c>
      <c r="J3" s="300">
        <v>0</v>
      </c>
      <c r="K3" s="300">
        <v>0</v>
      </c>
      <c r="L3" s="300">
        <v>5</v>
      </c>
      <c r="M3" s="300">
        <v>0</v>
      </c>
      <c r="N3" s="300">
        <v>0</v>
      </c>
      <c r="O3" s="237"/>
      <c r="P3" s="237"/>
      <c r="Q3" s="237"/>
      <c r="R3" s="237"/>
      <c r="S3" s="343"/>
      <c r="T3" s="303">
        <f>SUM(E3:S5)</f>
        <v>36</v>
      </c>
      <c r="U3" s="332">
        <f>COUNTIF(E3:S5,"=10")</f>
        <v>0</v>
      </c>
      <c r="V3" s="92">
        <f>COUNTIF(E3:S5,"=8")</f>
        <v>0</v>
      </c>
      <c r="W3" s="92">
        <f>COUNTIF(E3:S5,"=0")+COUNTBLANK(E3:S5)</f>
        <v>37</v>
      </c>
      <c r="X3" s="98"/>
    </row>
    <row r="4" spans="2:24" x14ac:dyDescent="0.25">
      <c r="B4" s="304"/>
      <c r="C4" s="319"/>
      <c r="D4" s="305"/>
      <c r="E4" s="306">
        <v>0</v>
      </c>
      <c r="F4" s="199">
        <v>0</v>
      </c>
      <c r="G4" s="199">
        <v>3</v>
      </c>
      <c r="H4" s="199">
        <v>0</v>
      </c>
      <c r="I4" s="199">
        <v>0</v>
      </c>
      <c r="J4" s="199">
        <v>5</v>
      </c>
      <c r="K4" s="199">
        <v>0</v>
      </c>
      <c r="L4" s="199">
        <v>5</v>
      </c>
      <c r="M4" s="199">
        <v>0</v>
      </c>
      <c r="N4" s="199">
        <v>0</v>
      </c>
      <c r="O4" s="185"/>
      <c r="P4" s="185"/>
      <c r="Q4" s="185"/>
      <c r="R4" s="185"/>
      <c r="S4" s="344"/>
      <c r="T4" s="308"/>
      <c r="U4" s="333"/>
      <c r="V4" s="93"/>
      <c r="W4" s="93"/>
      <c r="X4" s="99"/>
    </row>
    <row r="5" spans="2:24" ht="15.75" thickBot="1" x14ac:dyDescent="0.3">
      <c r="B5" s="309"/>
      <c r="C5" s="320"/>
      <c r="D5" s="310"/>
      <c r="E5" s="311">
        <v>0</v>
      </c>
      <c r="F5" s="312">
        <v>5</v>
      </c>
      <c r="G5" s="312">
        <v>0</v>
      </c>
      <c r="H5" s="312">
        <v>5</v>
      </c>
      <c r="I5" s="312">
        <v>0</v>
      </c>
      <c r="J5" s="312">
        <v>0</v>
      </c>
      <c r="K5" s="312">
        <v>0</v>
      </c>
      <c r="L5" s="312">
        <v>0</v>
      </c>
      <c r="M5" s="312">
        <v>0</v>
      </c>
      <c r="N5" s="312">
        <v>0</v>
      </c>
      <c r="O5" s="240"/>
      <c r="P5" s="240"/>
      <c r="Q5" s="240"/>
      <c r="R5" s="240"/>
      <c r="S5" s="345"/>
      <c r="T5" s="315"/>
      <c r="U5" s="334"/>
      <c r="V5" s="94"/>
      <c r="W5" s="94"/>
      <c r="X5" s="100"/>
    </row>
    <row r="6" spans="2:24" s="49" customFormat="1" x14ac:dyDescent="0.25">
      <c r="B6" s="289">
        <v>2</v>
      </c>
      <c r="C6" s="321" t="str">
        <f>Участники!C4</f>
        <v>Ветер Ника</v>
      </c>
      <c r="D6" s="293" t="str">
        <f>Участники!F4</f>
        <v>ж</v>
      </c>
      <c r="E6" s="43">
        <v>0</v>
      </c>
      <c r="F6" s="56">
        <v>0</v>
      </c>
      <c r="G6" s="56">
        <v>5</v>
      </c>
      <c r="H6" s="56">
        <v>5</v>
      </c>
      <c r="I6" s="56">
        <v>0</v>
      </c>
      <c r="J6" s="56">
        <v>0</v>
      </c>
      <c r="K6" s="56">
        <v>0</v>
      </c>
      <c r="L6" s="56">
        <v>4</v>
      </c>
      <c r="M6" s="56">
        <v>0</v>
      </c>
      <c r="N6" s="56">
        <v>0</v>
      </c>
      <c r="O6" s="38"/>
      <c r="P6" s="38"/>
      <c r="Q6" s="38"/>
      <c r="R6" s="38"/>
      <c r="S6" s="328"/>
      <c r="T6" s="288">
        <f>SUM(E6:S8)</f>
        <v>51</v>
      </c>
      <c r="U6" s="332">
        <f>COUNTIF(E6:S8,"=10")</f>
        <v>0</v>
      </c>
      <c r="V6" s="92">
        <f>COUNTIF(E6:S8,"=8")</f>
        <v>0</v>
      </c>
      <c r="W6" s="92">
        <f>COUNTIF(E6:S8,"=0")+COUNTBLANK(E6:S8)</f>
        <v>33</v>
      </c>
      <c r="X6" s="98"/>
    </row>
    <row r="7" spans="2:24" s="49" customFormat="1" x14ac:dyDescent="0.25">
      <c r="B7" s="290"/>
      <c r="C7" s="322"/>
      <c r="D7" s="294"/>
      <c r="E7" s="41">
        <v>0</v>
      </c>
      <c r="F7" s="10">
        <v>0</v>
      </c>
      <c r="G7" s="10">
        <v>5</v>
      </c>
      <c r="H7" s="10">
        <v>0</v>
      </c>
      <c r="I7" s="10">
        <v>0</v>
      </c>
      <c r="J7" s="10">
        <v>4</v>
      </c>
      <c r="K7" s="10">
        <v>5</v>
      </c>
      <c r="L7" s="10">
        <v>5</v>
      </c>
      <c r="M7" s="10">
        <v>0</v>
      </c>
      <c r="N7" s="10">
        <v>0</v>
      </c>
      <c r="O7" s="16"/>
      <c r="P7" s="16"/>
      <c r="Q7" s="16"/>
      <c r="R7" s="16"/>
      <c r="S7" s="329"/>
      <c r="T7" s="286"/>
      <c r="U7" s="333"/>
      <c r="V7" s="93"/>
      <c r="W7" s="93"/>
      <c r="X7" s="99"/>
    </row>
    <row r="8" spans="2:24" s="49" customFormat="1" ht="15.75" thickBot="1" x14ac:dyDescent="0.3">
      <c r="B8" s="292"/>
      <c r="C8" s="323"/>
      <c r="D8" s="296"/>
      <c r="E8" s="42">
        <v>3</v>
      </c>
      <c r="F8" s="40">
        <v>0</v>
      </c>
      <c r="G8" s="40">
        <v>3</v>
      </c>
      <c r="H8" s="40">
        <v>0</v>
      </c>
      <c r="I8" s="40">
        <v>0</v>
      </c>
      <c r="J8" s="40">
        <v>4</v>
      </c>
      <c r="K8" s="40">
        <v>4</v>
      </c>
      <c r="L8" s="40">
        <v>4</v>
      </c>
      <c r="M8" s="40">
        <v>0</v>
      </c>
      <c r="N8" s="40">
        <v>0</v>
      </c>
      <c r="O8" s="17"/>
      <c r="P8" s="17"/>
      <c r="Q8" s="17"/>
      <c r="R8" s="17"/>
      <c r="S8" s="330"/>
      <c r="T8" s="287"/>
      <c r="U8" s="334"/>
      <c r="V8" s="94"/>
      <c r="W8" s="94"/>
      <c r="X8" s="101"/>
    </row>
    <row r="9" spans="2:24" s="49" customFormat="1" x14ac:dyDescent="0.25">
      <c r="B9" s="297">
        <v>3</v>
      </c>
      <c r="C9" s="318" t="str">
        <f>Участники!C5</f>
        <v>Баландин Владимир</v>
      </c>
      <c r="D9" s="298" t="str">
        <f>Участники!F5</f>
        <v>м</v>
      </c>
      <c r="E9" s="299">
        <v>4</v>
      </c>
      <c r="F9" s="300">
        <v>0</v>
      </c>
      <c r="G9" s="300">
        <v>5</v>
      </c>
      <c r="H9" s="300">
        <v>4</v>
      </c>
      <c r="I9" s="300">
        <v>0</v>
      </c>
      <c r="J9" s="300">
        <v>4</v>
      </c>
      <c r="K9" s="300">
        <v>4</v>
      </c>
      <c r="L9" s="300">
        <v>5</v>
      </c>
      <c r="M9" s="300">
        <v>5</v>
      </c>
      <c r="N9" s="300">
        <v>0</v>
      </c>
      <c r="O9" s="237"/>
      <c r="P9" s="237"/>
      <c r="Q9" s="237"/>
      <c r="R9" s="237"/>
      <c r="S9" s="343"/>
      <c r="T9" s="316">
        <f>SUM(E9:S11)</f>
        <v>85</v>
      </c>
      <c r="U9" s="332">
        <f>COUNTIF(E9:S11,"=10")</f>
        <v>0</v>
      </c>
      <c r="V9" s="92">
        <f>COUNTIF(E9:S11,"=8")</f>
        <v>0</v>
      </c>
      <c r="W9" s="92">
        <f>COUNTIF(E9:S11,"=0")+COUNTBLANK(E9:S11)</f>
        <v>26</v>
      </c>
      <c r="X9" s="102"/>
    </row>
    <row r="10" spans="2:24" s="49" customFormat="1" x14ac:dyDescent="0.25">
      <c r="B10" s="304"/>
      <c r="C10" s="319"/>
      <c r="D10" s="305"/>
      <c r="E10" s="306">
        <v>4</v>
      </c>
      <c r="F10" s="199">
        <v>0</v>
      </c>
      <c r="G10" s="199">
        <v>5</v>
      </c>
      <c r="H10" s="199">
        <v>0</v>
      </c>
      <c r="I10" s="199">
        <v>5</v>
      </c>
      <c r="J10" s="199">
        <v>5</v>
      </c>
      <c r="K10" s="199">
        <v>5</v>
      </c>
      <c r="L10" s="199">
        <v>0</v>
      </c>
      <c r="M10" s="199">
        <v>0</v>
      </c>
      <c r="N10" s="199">
        <v>0</v>
      </c>
      <c r="O10" s="185"/>
      <c r="P10" s="185"/>
      <c r="Q10" s="185"/>
      <c r="R10" s="185"/>
      <c r="S10" s="344"/>
      <c r="T10" s="308"/>
      <c r="U10" s="333"/>
      <c r="V10" s="93"/>
      <c r="W10" s="93"/>
      <c r="X10" s="103"/>
    </row>
    <row r="11" spans="2:24" s="49" customFormat="1" ht="15.75" thickBot="1" x14ac:dyDescent="0.3">
      <c r="B11" s="309"/>
      <c r="C11" s="320"/>
      <c r="D11" s="310"/>
      <c r="E11" s="311">
        <v>3</v>
      </c>
      <c r="F11" s="312">
        <v>0</v>
      </c>
      <c r="G11" s="312">
        <v>4</v>
      </c>
      <c r="H11" s="312">
        <v>4</v>
      </c>
      <c r="I11" s="312">
        <v>0</v>
      </c>
      <c r="J11" s="312">
        <v>5</v>
      </c>
      <c r="K11" s="312">
        <v>5</v>
      </c>
      <c r="L11" s="312">
        <v>5</v>
      </c>
      <c r="M11" s="312">
        <v>4</v>
      </c>
      <c r="N11" s="312">
        <v>0</v>
      </c>
      <c r="O11" s="240"/>
      <c r="P11" s="240"/>
      <c r="Q11" s="240"/>
      <c r="R11" s="240"/>
      <c r="S11" s="345"/>
      <c r="T11" s="315"/>
      <c r="U11" s="334"/>
      <c r="V11" s="94"/>
      <c r="W11" s="94"/>
      <c r="X11" s="104"/>
    </row>
    <row r="12" spans="2:24" s="49" customFormat="1" x14ac:dyDescent="0.25">
      <c r="B12" s="289">
        <v>5</v>
      </c>
      <c r="C12" s="321" t="str">
        <f>Участники!C6</f>
        <v>Шлоков Роман</v>
      </c>
      <c r="D12" s="293" t="str">
        <f>Участники!F6</f>
        <v>м</v>
      </c>
      <c r="E12" s="43">
        <v>0</v>
      </c>
      <c r="F12" s="56">
        <v>0</v>
      </c>
      <c r="G12" s="56">
        <v>5</v>
      </c>
      <c r="H12" s="56">
        <v>0</v>
      </c>
      <c r="I12" s="56">
        <v>0</v>
      </c>
      <c r="J12" s="56">
        <v>4</v>
      </c>
      <c r="K12" s="56">
        <v>0</v>
      </c>
      <c r="L12" s="56">
        <v>5</v>
      </c>
      <c r="M12" s="56">
        <v>0</v>
      </c>
      <c r="N12" s="56">
        <v>0</v>
      </c>
      <c r="O12" s="38"/>
      <c r="P12" s="38"/>
      <c r="Q12" s="38"/>
      <c r="R12" s="38"/>
      <c r="S12" s="328"/>
      <c r="T12" s="288">
        <f>SUM(E12:S14)</f>
        <v>56</v>
      </c>
      <c r="U12" s="332">
        <f>COUNTIF(E12:S14,"=10")</f>
        <v>0</v>
      </c>
      <c r="V12" s="92">
        <f>COUNTIF(E12:S14,"=8")</f>
        <v>0</v>
      </c>
      <c r="W12" s="92">
        <f>COUNTIF(E12:S14,"=0")+COUNTBLANK(E12:S14)</f>
        <v>33</v>
      </c>
      <c r="X12" s="98"/>
    </row>
    <row r="13" spans="2:24" s="49" customFormat="1" x14ac:dyDescent="0.25">
      <c r="B13" s="290"/>
      <c r="C13" s="322"/>
      <c r="D13" s="294"/>
      <c r="E13" s="41">
        <v>0</v>
      </c>
      <c r="F13" s="10">
        <v>5</v>
      </c>
      <c r="G13" s="10">
        <v>0</v>
      </c>
      <c r="H13" s="10">
        <v>0</v>
      </c>
      <c r="I13" s="10">
        <v>0</v>
      </c>
      <c r="J13" s="10">
        <v>5</v>
      </c>
      <c r="K13" s="10">
        <v>0</v>
      </c>
      <c r="L13" s="10">
        <v>0</v>
      </c>
      <c r="M13" s="10">
        <v>5</v>
      </c>
      <c r="N13" s="10">
        <v>0</v>
      </c>
      <c r="O13" s="16"/>
      <c r="P13" s="16"/>
      <c r="Q13" s="16"/>
      <c r="R13" s="16"/>
      <c r="S13" s="329"/>
      <c r="T13" s="286"/>
      <c r="U13" s="333"/>
      <c r="V13" s="93"/>
      <c r="W13" s="93"/>
      <c r="X13" s="99"/>
    </row>
    <row r="14" spans="2:24" s="49" customFormat="1" ht="15.75" thickBot="1" x14ac:dyDescent="0.3">
      <c r="B14" s="291"/>
      <c r="C14" s="324"/>
      <c r="D14" s="295"/>
      <c r="E14" s="42">
        <v>5</v>
      </c>
      <c r="F14" s="40">
        <v>5</v>
      </c>
      <c r="G14" s="40">
        <v>4</v>
      </c>
      <c r="H14" s="40">
        <v>0</v>
      </c>
      <c r="I14" s="40">
        <v>3</v>
      </c>
      <c r="J14" s="40">
        <v>0</v>
      </c>
      <c r="K14" s="40">
        <v>5</v>
      </c>
      <c r="L14" s="40">
        <v>5</v>
      </c>
      <c r="M14" s="40">
        <v>0</v>
      </c>
      <c r="N14" s="40">
        <v>0</v>
      </c>
      <c r="O14" s="17"/>
      <c r="P14" s="17"/>
      <c r="Q14" s="17"/>
      <c r="R14" s="17"/>
      <c r="S14" s="330"/>
      <c r="T14" s="287"/>
      <c r="U14" s="334"/>
      <c r="V14" s="94"/>
      <c r="W14" s="94"/>
      <c r="X14" s="100"/>
    </row>
    <row r="15" spans="2:24" s="49" customFormat="1" x14ac:dyDescent="0.25">
      <c r="B15" s="297">
        <v>6</v>
      </c>
      <c r="C15" s="318" t="str">
        <f>Участники!C7</f>
        <v>Аюпов Альберт</v>
      </c>
      <c r="D15" s="298" t="str">
        <f>Участники!F7</f>
        <v>м</v>
      </c>
      <c r="E15" s="299">
        <v>0</v>
      </c>
      <c r="F15" s="300">
        <v>5</v>
      </c>
      <c r="G15" s="300">
        <v>5</v>
      </c>
      <c r="H15" s="300">
        <v>5</v>
      </c>
      <c r="I15" s="300">
        <v>3</v>
      </c>
      <c r="J15" s="300">
        <v>5</v>
      </c>
      <c r="K15" s="300">
        <v>5</v>
      </c>
      <c r="L15" s="300">
        <v>4</v>
      </c>
      <c r="M15" s="300">
        <v>5</v>
      </c>
      <c r="N15" s="300">
        <v>0</v>
      </c>
      <c r="O15" s="237"/>
      <c r="P15" s="237"/>
      <c r="Q15" s="237"/>
      <c r="R15" s="237"/>
      <c r="S15" s="343"/>
      <c r="T15" s="316">
        <f>SUM(E15:S17)</f>
        <v>108</v>
      </c>
      <c r="U15" s="332">
        <f>COUNTIF(E15:S17,"=10")</f>
        <v>0</v>
      </c>
      <c r="V15" s="92">
        <f>COUNTIF(E15:S17,"=8")</f>
        <v>0</v>
      </c>
      <c r="W15" s="92">
        <f>COUNTIF(E15:S17,"=0")+COUNTBLANK(E15:S17)</f>
        <v>21</v>
      </c>
      <c r="X15" s="95"/>
    </row>
    <row r="16" spans="2:24" s="49" customFormat="1" x14ac:dyDescent="0.25">
      <c r="B16" s="304"/>
      <c r="C16" s="319"/>
      <c r="D16" s="305"/>
      <c r="E16" s="306">
        <v>0</v>
      </c>
      <c r="F16" s="199">
        <v>5</v>
      </c>
      <c r="G16" s="199">
        <v>3</v>
      </c>
      <c r="H16" s="199">
        <v>4</v>
      </c>
      <c r="I16" s="199">
        <v>5</v>
      </c>
      <c r="J16" s="199">
        <v>0</v>
      </c>
      <c r="K16" s="199">
        <v>5</v>
      </c>
      <c r="L16" s="199">
        <v>3</v>
      </c>
      <c r="M16" s="199">
        <v>5</v>
      </c>
      <c r="N16" s="199">
        <v>4</v>
      </c>
      <c r="O16" s="185"/>
      <c r="P16" s="185"/>
      <c r="Q16" s="185"/>
      <c r="R16" s="185"/>
      <c r="S16" s="344"/>
      <c r="T16" s="308"/>
      <c r="U16" s="333"/>
      <c r="V16" s="93"/>
      <c r="W16" s="93"/>
      <c r="X16" s="96"/>
    </row>
    <row r="17" spans="2:24" s="49" customFormat="1" ht="15.75" thickBot="1" x14ac:dyDescent="0.3">
      <c r="B17" s="309"/>
      <c r="C17" s="325"/>
      <c r="D17" s="317"/>
      <c r="E17" s="311">
        <v>0</v>
      </c>
      <c r="F17" s="312">
        <v>5</v>
      </c>
      <c r="G17" s="312">
        <v>4</v>
      </c>
      <c r="H17" s="312">
        <v>5</v>
      </c>
      <c r="I17" s="312">
        <v>5</v>
      </c>
      <c r="J17" s="312">
        <v>4</v>
      </c>
      <c r="K17" s="312">
        <v>4</v>
      </c>
      <c r="L17" s="312">
        <v>5</v>
      </c>
      <c r="M17" s="312">
        <v>5</v>
      </c>
      <c r="N17" s="312">
        <v>0</v>
      </c>
      <c r="O17" s="240"/>
      <c r="P17" s="240"/>
      <c r="Q17" s="240"/>
      <c r="R17" s="240"/>
      <c r="S17" s="345"/>
      <c r="T17" s="315"/>
      <c r="U17" s="334"/>
      <c r="V17" s="94"/>
      <c r="W17" s="94"/>
      <c r="X17" s="97"/>
    </row>
    <row r="18" spans="2:24" s="49" customFormat="1" x14ac:dyDescent="0.25">
      <c r="B18" s="289">
        <v>7</v>
      </c>
      <c r="C18" s="321" t="str">
        <f>Участники!C8</f>
        <v>Матевосян Ашот</v>
      </c>
      <c r="D18" s="293" t="str">
        <f>Участники!F8</f>
        <v>м</v>
      </c>
      <c r="E18" s="43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3</v>
      </c>
      <c r="M18" s="56">
        <v>0</v>
      </c>
      <c r="N18" s="56">
        <v>0</v>
      </c>
      <c r="O18" s="38"/>
      <c r="P18" s="38"/>
      <c r="Q18" s="38"/>
      <c r="R18" s="38"/>
      <c r="S18" s="328"/>
      <c r="T18" s="288">
        <f>SUM(E18:S20)</f>
        <v>33</v>
      </c>
      <c r="U18" s="335">
        <f>COUNTIF(E18:S20,"=10")</f>
        <v>0</v>
      </c>
      <c r="V18" s="76">
        <f>COUNTIF(E18:S20,"=8")</f>
        <v>0</v>
      </c>
      <c r="W18" s="76">
        <f>COUNTIF(E18:S20,"=0")+COUNTBLANK(E18:S20)</f>
        <v>36</v>
      </c>
      <c r="X18" s="79"/>
    </row>
    <row r="19" spans="2:24" s="49" customFormat="1" x14ac:dyDescent="0.25">
      <c r="B19" s="290"/>
      <c r="C19" s="322"/>
      <c r="D19" s="294"/>
      <c r="E19" s="41">
        <v>0</v>
      </c>
      <c r="F19" s="10">
        <v>5</v>
      </c>
      <c r="G19" s="10">
        <v>3</v>
      </c>
      <c r="H19" s="10">
        <v>0</v>
      </c>
      <c r="I19" s="10">
        <v>0</v>
      </c>
      <c r="J19" s="10">
        <v>0</v>
      </c>
      <c r="K19" s="10">
        <v>5</v>
      </c>
      <c r="L19" s="10">
        <v>3</v>
      </c>
      <c r="M19" s="10">
        <v>0</v>
      </c>
      <c r="N19" s="10">
        <v>0</v>
      </c>
      <c r="O19" s="16"/>
      <c r="P19" s="16"/>
      <c r="Q19" s="16"/>
      <c r="R19" s="16"/>
      <c r="S19" s="329"/>
      <c r="T19" s="286"/>
      <c r="U19" s="336"/>
      <c r="V19" s="77"/>
      <c r="W19" s="77"/>
      <c r="X19" s="80"/>
    </row>
    <row r="20" spans="2:24" s="49" customFormat="1" ht="15.75" thickBot="1" x14ac:dyDescent="0.3">
      <c r="B20" s="291"/>
      <c r="C20" s="324"/>
      <c r="D20" s="295"/>
      <c r="E20" s="42">
        <v>4</v>
      </c>
      <c r="F20" s="40">
        <v>3</v>
      </c>
      <c r="G20" s="40">
        <v>0</v>
      </c>
      <c r="H20" s="40">
        <v>0</v>
      </c>
      <c r="I20" s="40">
        <v>0</v>
      </c>
      <c r="J20" s="40">
        <v>4</v>
      </c>
      <c r="K20" s="40">
        <v>0</v>
      </c>
      <c r="L20" s="40">
        <v>0</v>
      </c>
      <c r="M20" s="40">
        <v>0</v>
      </c>
      <c r="N20" s="40">
        <v>3</v>
      </c>
      <c r="O20" s="17"/>
      <c r="P20" s="17"/>
      <c r="Q20" s="17"/>
      <c r="R20" s="17"/>
      <c r="S20" s="330"/>
      <c r="T20" s="287"/>
      <c r="U20" s="337"/>
      <c r="V20" s="78"/>
      <c r="W20" s="78"/>
      <c r="X20" s="81"/>
    </row>
    <row r="21" spans="2:24" s="49" customFormat="1" x14ac:dyDescent="0.25">
      <c r="B21" s="297">
        <v>8</v>
      </c>
      <c r="C21" s="318" t="str">
        <f>Участники!C9</f>
        <v>Соколов Юрий</v>
      </c>
      <c r="D21" s="298" t="str">
        <f>Участники!F9</f>
        <v>м</v>
      </c>
      <c r="E21" s="299">
        <v>4</v>
      </c>
      <c r="F21" s="300">
        <v>0</v>
      </c>
      <c r="G21" s="300">
        <v>5</v>
      </c>
      <c r="H21" s="300">
        <v>4</v>
      </c>
      <c r="I21" s="300">
        <v>0</v>
      </c>
      <c r="J21" s="300">
        <v>3</v>
      </c>
      <c r="K21" s="300">
        <v>0</v>
      </c>
      <c r="L21" s="300">
        <v>4</v>
      </c>
      <c r="M21" s="300">
        <v>4</v>
      </c>
      <c r="N21" s="300">
        <v>4</v>
      </c>
      <c r="O21" s="237"/>
      <c r="P21" s="237"/>
      <c r="Q21" s="237"/>
      <c r="R21" s="237"/>
      <c r="S21" s="343"/>
      <c r="T21" s="316">
        <f>SUM(E21:S23)</f>
        <v>66</v>
      </c>
      <c r="U21" s="335">
        <f>COUNTIF(E21:S23,"=10")</f>
        <v>0</v>
      </c>
      <c r="V21" s="76">
        <f>COUNTIF(E21:S23,"=8")</f>
        <v>0</v>
      </c>
      <c r="W21" s="76">
        <f>COUNTIF(E21:S23,"=0")+COUNTBLANK(E21:S23)</f>
        <v>29</v>
      </c>
      <c r="X21" s="79"/>
    </row>
    <row r="22" spans="2:24" s="49" customFormat="1" x14ac:dyDescent="0.25">
      <c r="B22" s="304"/>
      <c r="C22" s="319"/>
      <c r="D22" s="305"/>
      <c r="E22" s="306">
        <v>0</v>
      </c>
      <c r="F22" s="199">
        <v>3</v>
      </c>
      <c r="G22" s="199">
        <v>0</v>
      </c>
      <c r="H22" s="199">
        <v>5</v>
      </c>
      <c r="I22" s="199">
        <v>0</v>
      </c>
      <c r="J22" s="199">
        <v>0</v>
      </c>
      <c r="K22" s="199">
        <v>4</v>
      </c>
      <c r="L22" s="199">
        <v>5</v>
      </c>
      <c r="M22" s="199">
        <v>0</v>
      </c>
      <c r="N22" s="199">
        <v>0</v>
      </c>
      <c r="O22" s="185"/>
      <c r="P22" s="185"/>
      <c r="Q22" s="185"/>
      <c r="R22" s="185"/>
      <c r="S22" s="344"/>
      <c r="T22" s="308"/>
      <c r="U22" s="336"/>
      <c r="V22" s="77"/>
      <c r="W22" s="77"/>
      <c r="X22" s="80"/>
    </row>
    <row r="23" spans="2:24" s="49" customFormat="1" ht="15.75" thickBot="1" x14ac:dyDescent="0.3">
      <c r="B23" s="309"/>
      <c r="C23" s="325"/>
      <c r="D23" s="317"/>
      <c r="E23" s="311">
        <v>0</v>
      </c>
      <c r="F23" s="312">
        <v>5</v>
      </c>
      <c r="G23" s="312">
        <v>0</v>
      </c>
      <c r="H23" s="312">
        <v>4</v>
      </c>
      <c r="I23" s="312">
        <v>0</v>
      </c>
      <c r="J23" s="312">
        <v>0</v>
      </c>
      <c r="K23" s="312">
        <v>5</v>
      </c>
      <c r="L23" s="312">
        <v>3</v>
      </c>
      <c r="M23" s="312">
        <v>4</v>
      </c>
      <c r="N23" s="312">
        <v>0</v>
      </c>
      <c r="O23" s="240"/>
      <c r="P23" s="240"/>
      <c r="Q23" s="240"/>
      <c r="R23" s="240"/>
      <c r="S23" s="345"/>
      <c r="T23" s="315"/>
      <c r="U23" s="337"/>
      <c r="V23" s="78"/>
      <c r="W23" s="78"/>
      <c r="X23" s="81"/>
    </row>
    <row r="24" spans="2:24" s="49" customFormat="1" x14ac:dyDescent="0.25">
      <c r="B24" s="289">
        <v>9</v>
      </c>
      <c r="C24" s="321" t="str">
        <f>Участники!C10</f>
        <v>Назаров Константин</v>
      </c>
      <c r="D24" s="293" t="str">
        <f>Участники!F10</f>
        <v>м</v>
      </c>
      <c r="E24" s="43">
        <v>0</v>
      </c>
      <c r="F24" s="56">
        <v>0</v>
      </c>
      <c r="G24" s="56">
        <v>0</v>
      </c>
      <c r="H24" s="56">
        <v>3</v>
      </c>
      <c r="I24" s="56">
        <v>0</v>
      </c>
      <c r="J24" s="56">
        <v>5</v>
      </c>
      <c r="K24" s="56">
        <v>0</v>
      </c>
      <c r="L24" s="56">
        <v>0</v>
      </c>
      <c r="M24" s="56">
        <v>0</v>
      </c>
      <c r="N24" s="56">
        <v>0</v>
      </c>
      <c r="O24" s="38"/>
      <c r="P24" s="38"/>
      <c r="Q24" s="38"/>
      <c r="R24" s="38"/>
      <c r="S24" s="328"/>
      <c r="T24" s="288">
        <f>SUM(E24:S26)</f>
        <v>26</v>
      </c>
      <c r="U24" s="335">
        <f>COUNTIF(E24:S26,"=10")</f>
        <v>0</v>
      </c>
      <c r="V24" s="76">
        <f>COUNTIF(E24:S26,"=8")</f>
        <v>0</v>
      </c>
      <c r="W24" s="76">
        <f>COUNTIF(E24:S26,"=0")+COUNTBLANK(E24:S26)</f>
        <v>39</v>
      </c>
      <c r="X24" s="79"/>
    </row>
    <row r="25" spans="2:24" s="49" customFormat="1" x14ac:dyDescent="0.25">
      <c r="B25" s="290"/>
      <c r="C25" s="322"/>
      <c r="D25" s="294"/>
      <c r="E25" s="41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3</v>
      </c>
      <c r="M25" s="10">
        <v>0</v>
      </c>
      <c r="N25" s="10">
        <v>0</v>
      </c>
      <c r="O25" s="16"/>
      <c r="P25" s="16"/>
      <c r="Q25" s="16"/>
      <c r="R25" s="16"/>
      <c r="S25" s="329"/>
      <c r="T25" s="286"/>
      <c r="U25" s="336"/>
      <c r="V25" s="77"/>
      <c r="W25" s="77"/>
      <c r="X25" s="80"/>
    </row>
    <row r="26" spans="2:24" s="49" customFormat="1" ht="15.75" thickBot="1" x14ac:dyDescent="0.3">
      <c r="B26" s="292"/>
      <c r="C26" s="324"/>
      <c r="D26" s="295"/>
      <c r="E26" s="42">
        <v>0</v>
      </c>
      <c r="F26" s="40">
        <v>0</v>
      </c>
      <c r="G26" s="40">
        <v>0</v>
      </c>
      <c r="H26" s="40">
        <v>5</v>
      </c>
      <c r="I26" s="40">
        <v>0</v>
      </c>
      <c r="J26" s="40">
        <v>5</v>
      </c>
      <c r="K26" s="40">
        <v>0</v>
      </c>
      <c r="L26" s="40">
        <v>5</v>
      </c>
      <c r="M26" s="40">
        <v>0</v>
      </c>
      <c r="N26" s="40">
        <v>0</v>
      </c>
      <c r="O26" s="17"/>
      <c r="P26" s="17"/>
      <c r="Q26" s="17"/>
      <c r="R26" s="17"/>
      <c r="S26" s="330"/>
      <c r="T26" s="287"/>
      <c r="U26" s="337"/>
      <c r="V26" s="78"/>
      <c r="W26" s="78"/>
      <c r="X26" s="91"/>
    </row>
    <row r="27" spans="2:24" s="49" customFormat="1" x14ac:dyDescent="0.25">
      <c r="B27" s="297">
        <v>10</v>
      </c>
      <c r="C27" s="318" t="str">
        <f>Участники!C11</f>
        <v>Макеев Илья</v>
      </c>
      <c r="D27" s="298" t="str">
        <f>Участники!F11</f>
        <v>м</v>
      </c>
      <c r="E27" s="299">
        <v>0</v>
      </c>
      <c r="F27" s="300">
        <v>4</v>
      </c>
      <c r="G27" s="300">
        <v>3</v>
      </c>
      <c r="H27" s="300">
        <v>4</v>
      </c>
      <c r="I27" s="300">
        <v>0</v>
      </c>
      <c r="J27" s="300">
        <v>0</v>
      </c>
      <c r="K27" s="300">
        <v>3</v>
      </c>
      <c r="L27" s="300">
        <v>4</v>
      </c>
      <c r="M27" s="300">
        <v>5</v>
      </c>
      <c r="N27" s="300">
        <v>0</v>
      </c>
      <c r="O27" s="237"/>
      <c r="P27" s="237"/>
      <c r="Q27" s="237"/>
      <c r="R27" s="237"/>
      <c r="S27" s="343"/>
      <c r="T27" s="316">
        <f>SUM(E27:S29)</f>
        <v>41</v>
      </c>
      <c r="U27" s="335">
        <f>COUNTIF(E27:S29,"=10")</f>
        <v>0</v>
      </c>
      <c r="V27" s="76">
        <f>COUNTIF(E27:S29,"=8")</f>
        <v>0</v>
      </c>
      <c r="W27" s="76">
        <f>COUNTIF(E27:S29,"=0")+COUNTBLANK(E27:S29)</f>
        <v>34</v>
      </c>
      <c r="X27" s="79"/>
    </row>
    <row r="28" spans="2:24" s="49" customFormat="1" x14ac:dyDescent="0.25">
      <c r="B28" s="304"/>
      <c r="C28" s="319"/>
      <c r="D28" s="305"/>
      <c r="E28" s="306">
        <v>3</v>
      </c>
      <c r="F28" s="199">
        <v>0</v>
      </c>
      <c r="G28" s="199">
        <v>0</v>
      </c>
      <c r="H28" s="199">
        <v>0</v>
      </c>
      <c r="I28" s="199">
        <v>0</v>
      </c>
      <c r="J28" s="199">
        <v>4</v>
      </c>
      <c r="K28" s="199">
        <v>5</v>
      </c>
      <c r="L28" s="199">
        <v>0</v>
      </c>
      <c r="M28" s="199">
        <v>0</v>
      </c>
      <c r="N28" s="199">
        <v>0</v>
      </c>
      <c r="O28" s="185"/>
      <c r="P28" s="185"/>
      <c r="Q28" s="185"/>
      <c r="R28" s="185"/>
      <c r="S28" s="344"/>
      <c r="T28" s="308"/>
      <c r="U28" s="336"/>
      <c r="V28" s="77"/>
      <c r="W28" s="77"/>
      <c r="X28" s="80"/>
    </row>
    <row r="29" spans="2:24" s="49" customFormat="1" ht="15.75" thickBot="1" x14ac:dyDescent="0.3">
      <c r="B29" s="309"/>
      <c r="C29" s="325"/>
      <c r="D29" s="317"/>
      <c r="E29" s="311">
        <v>0</v>
      </c>
      <c r="F29" s="312">
        <v>3</v>
      </c>
      <c r="G29" s="312">
        <v>0</v>
      </c>
      <c r="H29" s="312">
        <v>0</v>
      </c>
      <c r="I29" s="312">
        <v>0</v>
      </c>
      <c r="J29" s="312">
        <v>0</v>
      </c>
      <c r="K29" s="312">
        <v>0</v>
      </c>
      <c r="L29" s="312">
        <v>3</v>
      </c>
      <c r="M29" s="312">
        <v>0</v>
      </c>
      <c r="N29" s="312">
        <v>0</v>
      </c>
      <c r="O29" s="240"/>
      <c r="P29" s="240"/>
      <c r="Q29" s="240"/>
      <c r="R29" s="240"/>
      <c r="S29" s="345"/>
      <c r="T29" s="315"/>
      <c r="U29" s="337"/>
      <c r="V29" s="78"/>
      <c r="W29" s="78"/>
      <c r="X29" s="81"/>
    </row>
    <row r="30" spans="2:24" s="49" customFormat="1" x14ac:dyDescent="0.25">
      <c r="B30" s="289">
        <v>11</v>
      </c>
      <c r="C30" s="321" t="str">
        <f>Участники!C12</f>
        <v>Харькова Марина</v>
      </c>
      <c r="D30" s="293" t="str">
        <f>Участники!F12</f>
        <v>ж</v>
      </c>
      <c r="E30" s="43">
        <v>0</v>
      </c>
      <c r="F30" s="56">
        <v>0</v>
      </c>
      <c r="G30" s="56">
        <v>5</v>
      </c>
      <c r="H30" s="56">
        <v>0</v>
      </c>
      <c r="I30" s="56">
        <v>4</v>
      </c>
      <c r="J30" s="56">
        <v>3</v>
      </c>
      <c r="K30" s="56">
        <v>4</v>
      </c>
      <c r="L30" s="56">
        <v>5</v>
      </c>
      <c r="M30" s="56">
        <v>0</v>
      </c>
      <c r="N30" s="56">
        <v>0</v>
      </c>
      <c r="O30" s="38"/>
      <c r="P30" s="38"/>
      <c r="Q30" s="38"/>
      <c r="R30" s="38"/>
      <c r="S30" s="328"/>
      <c r="T30" s="288">
        <f>SUM(E30:S32)</f>
        <v>61</v>
      </c>
      <c r="U30" s="338">
        <f>COUNTIF(E30:S32,"=10")</f>
        <v>0</v>
      </c>
      <c r="V30" s="82">
        <f>COUNTIF(E30:S32,"=8")</f>
        <v>0</v>
      </c>
      <c r="W30" s="82">
        <f>COUNTIF(E30:S32,"=0")+COUNTBLANK(E30:S32)</f>
        <v>30</v>
      </c>
      <c r="X30" s="85"/>
    </row>
    <row r="31" spans="2:24" s="49" customFormat="1" x14ac:dyDescent="0.25">
      <c r="B31" s="290"/>
      <c r="C31" s="322"/>
      <c r="D31" s="294"/>
      <c r="E31" s="41">
        <v>0</v>
      </c>
      <c r="F31" s="10">
        <v>3</v>
      </c>
      <c r="G31" s="10">
        <v>4</v>
      </c>
      <c r="H31" s="10">
        <v>0</v>
      </c>
      <c r="I31" s="10">
        <v>4</v>
      </c>
      <c r="J31" s="10">
        <v>4</v>
      </c>
      <c r="K31" s="10">
        <v>5</v>
      </c>
      <c r="L31" s="10">
        <v>5</v>
      </c>
      <c r="M31" s="10">
        <v>0</v>
      </c>
      <c r="N31" s="10">
        <v>3</v>
      </c>
      <c r="O31" s="16"/>
      <c r="P31" s="16"/>
      <c r="Q31" s="16"/>
      <c r="R31" s="16"/>
      <c r="S31" s="329"/>
      <c r="T31" s="286"/>
      <c r="U31" s="339"/>
      <c r="V31" s="83"/>
      <c r="W31" s="83"/>
      <c r="X31" s="86"/>
    </row>
    <row r="32" spans="2:24" s="49" customFormat="1" ht="15.75" thickBot="1" x14ac:dyDescent="0.3">
      <c r="B32" s="291"/>
      <c r="C32" s="324"/>
      <c r="D32" s="295"/>
      <c r="E32" s="42">
        <v>0</v>
      </c>
      <c r="F32" s="40">
        <v>5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4</v>
      </c>
      <c r="M32" s="40">
        <v>0</v>
      </c>
      <c r="N32" s="40">
        <v>3</v>
      </c>
      <c r="O32" s="17"/>
      <c r="P32" s="17"/>
      <c r="Q32" s="17"/>
      <c r="R32" s="17"/>
      <c r="S32" s="330"/>
      <c r="T32" s="287"/>
      <c r="U32" s="340"/>
      <c r="V32" s="84"/>
      <c r="W32" s="84"/>
      <c r="X32" s="87"/>
    </row>
    <row r="33" spans="2:24" s="49" customFormat="1" x14ac:dyDescent="0.25">
      <c r="B33" s="297">
        <v>12</v>
      </c>
      <c r="C33" s="318" t="str">
        <f>Участники!C13</f>
        <v>Сенькова Надежда</v>
      </c>
      <c r="D33" s="298" t="str">
        <f>Участники!F13</f>
        <v>ж</v>
      </c>
      <c r="E33" s="299">
        <v>0</v>
      </c>
      <c r="F33" s="300">
        <v>0</v>
      </c>
      <c r="G33" s="300">
        <v>0</v>
      </c>
      <c r="H33" s="300">
        <v>0</v>
      </c>
      <c r="I33" s="300">
        <v>0</v>
      </c>
      <c r="J33" s="300">
        <v>0</v>
      </c>
      <c r="K33" s="300">
        <v>0</v>
      </c>
      <c r="L33" s="300">
        <v>5</v>
      </c>
      <c r="M33" s="300">
        <v>3</v>
      </c>
      <c r="N33" s="300">
        <v>0</v>
      </c>
      <c r="O33" s="237"/>
      <c r="P33" s="237"/>
      <c r="Q33" s="237"/>
      <c r="R33" s="237"/>
      <c r="S33" s="343"/>
      <c r="T33" s="316">
        <f>SUM(E33:S35)</f>
        <v>36</v>
      </c>
      <c r="U33" s="338">
        <f>COUNTIF(E33:S35,"=10")</f>
        <v>0</v>
      </c>
      <c r="V33" s="82">
        <f>COUNTIF(E33:S35,"=8")</f>
        <v>0</v>
      </c>
      <c r="W33" s="82">
        <f>COUNTIF(E33:S35,"=0")+COUNTBLANK(E33:S35)</f>
        <v>36</v>
      </c>
      <c r="X33" s="85"/>
    </row>
    <row r="34" spans="2:24" s="49" customFormat="1" x14ac:dyDescent="0.25">
      <c r="B34" s="304"/>
      <c r="C34" s="319"/>
      <c r="D34" s="305"/>
      <c r="E34" s="306">
        <v>0</v>
      </c>
      <c r="F34" s="199">
        <v>0</v>
      </c>
      <c r="G34" s="199">
        <v>4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  <c r="M34" s="199">
        <v>4</v>
      </c>
      <c r="N34" s="199">
        <v>0</v>
      </c>
      <c r="O34" s="185"/>
      <c r="P34" s="185"/>
      <c r="Q34" s="185"/>
      <c r="R34" s="185"/>
      <c r="S34" s="344"/>
      <c r="T34" s="308"/>
      <c r="U34" s="339"/>
      <c r="V34" s="83"/>
      <c r="W34" s="83"/>
      <c r="X34" s="86"/>
    </row>
    <row r="35" spans="2:24" s="49" customFormat="1" ht="15.75" thickBot="1" x14ac:dyDescent="0.3">
      <c r="B35" s="309"/>
      <c r="C35" s="325"/>
      <c r="D35" s="317"/>
      <c r="E35" s="311">
        <v>0</v>
      </c>
      <c r="F35" s="312">
        <v>5</v>
      </c>
      <c r="G35" s="312">
        <v>4</v>
      </c>
      <c r="H35" s="312">
        <v>4</v>
      </c>
      <c r="I35" s="312">
        <v>0</v>
      </c>
      <c r="J35" s="312">
        <v>0</v>
      </c>
      <c r="K35" s="312">
        <v>3</v>
      </c>
      <c r="L35" s="312">
        <v>0</v>
      </c>
      <c r="M35" s="312">
        <v>4</v>
      </c>
      <c r="N35" s="312">
        <v>0</v>
      </c>
      <c r="O35" s="240"/>
      <c r="P35" s="240"/>
      <c r="Q35" s="240"/>
      <c r="R35" s="240"/>
      <c r="S35" s="345"/>
      <c r="T35" s="315"/>
      <c r="U35" s="340"/>
      <c r="V35" s="84"/>
      <c r="W35" s="84"/>
      <c r="X35" s="87"/>
    </row>
    <row r="36" spans="2:24" s="49" customFormat="1" x14ac:dyDescent="0.25">
      <c r="B36" s="289">
        <v>14</v>
      </c>
      <c r="C36" s="321" t="str">
        <f>Участники!C14</f>
        <v>Яциненко Александр</v>
      </c>
      <c r="D36" s="293" t="str">
        <f>Участники!F14</f>
        <v>м</v>
      </c>
      <c r="E36" s="43">
        <v>5</v>
      </c>
      <c r="F36" s="56">
        <v>4</v>
      </c>
      <c r="G36" s="56">
        <v>5</v>
      </c>
      <c r="H36" s="56">
        <v>4</v>
      </c>
      <c r="I36" s="56">
        <v>0</v>
      </c>
      <c r="J36" s="56">
        <v>5</v>
      </c>
      <c r="K36" s="56">
        <v>3</v>
      </c>
      <c r="L36" s="56">
        <v>5</v>
      </c>
      <c r="M36" s="56">
        <v>4</v>
      </c>
      <c r="N36" s="56">
        <v>0</v>
      </c>
      <c r="O36" s="38"/>
      <c r="P36" s="38"/>
      <c r="Q36" s="38"/>
      <c r="R36" s="38"/>
      <c r="S36" s="328"/>
      <c r="T36" s="288">
        <f>SUM(E36:S38)</f>
        <v>85</v>
      </c>
      <c r="U36" s="338">
        <f>COUNTIF(E36:S38,"=10")</f>
        <v>0</v>
      </c>
      <c r="V36" s="82">
        <f>COUNTIF(E36:S38,"=8")</f>
        <v>0</v>
      </c>
      <c r="W36" s="82">
        <f>COUNTIF(E36:S38,"=0")+COUNTBLANK(E36:S38)</f>
        <v>25</v>
      </c>
      <c r="X36" s="85"/>
    </row>
    <row r="37" spans="2:24" s="49" customFormat="1" x14ac:dyDescent="0.25">
      <c r="B37" s="290"/>
      <c r="C37" s="322"/>
      <c r="D37" s="294"/>
      <c r="E37" s="41">
        <v>0</v>
      </c>
      <c r="F37" s="10">
        <v>5</v>
      </c>
      <c r="G37" s="10">
        <v>0</v>
      </c>
      <c r="H37" s="10">
        <v>3</v>
      </c>
      <c r="I37" s="10">
        <v>0</v>
      </c>
      <c r="J37" s="10">
        <v>4</v>
      </c>
      <c r="K37" s="10">
        <v>5</v>
      </c>
      <c r="L37" s="10">
        <v>0</v>
      </c>
      <c r="M37" s="10">
        <v>5</v>
      </c>
      <c r="N37" s="10">
        <v>0</v>
      </c>
      <c r="O37" s="16"/>
      <c r="P37" s="16"/>
      <c r="Q37" s="16"/>
      <c r="R37" s="16"/>
      <c r="S37" s="329"/>
      <c r="T37" s="286"/>
      <c r="U37" s="339"/>
      <c r="V37" s="83"/>
      <c r="W37" s="83"/>
      <c r="X37" s="86"/>
    </row>
    <row r="38" spans="2:24" s="49" customFormat="1" ht="15.75" thickBot="1" x14ac:dyDescent="0.3">
      <c r="B38" s="291"/>
      <c r="C38" s="323"/>
      <c r="D38" s="296"/>
      <c r="E38" s="42">
        <v>4</v>
      </c>
      <c r="F38" s="40">
        <v>3</v>
      </c>
      <c r="G38" s="40">
        <v>3</v>
      </c>
      <c r="H38" s="40">
        <v>0</v>
      </c>
      <c r="I38" s="40">
        <v>0</v>
      </c>
      <c r="J38" s="40">
        <v>5</v>
      </c>
      <c r="K38" s="40">
        <v>5</v>
      </c>
      <c r="L38" s="40">
        <v>5</v>
      </c>
      <c r="M38" s="40">
        <v>3</v>
      </c>
      <c r="N38" s="40">
        <v>0</v>
      </c>
      <c r="O38" s="17"/>
      <c r="P38" s="17"/>
      <c r="Q38" s="17"/>
      <c r="R38" s="17"/>
      <c r="S38" s="330"/>
      <c r="T38" s="287"/>
      <c r="U38" s="340"/>
      <c r="V38" s="84"/>
      <c r="W38" s="84"/>
      <c r="X38" s="87"/>
    </row>
    <row r="39" spans="2:24" s="49" customFormat="1" x14ac:dyDescent="0.25">
      <c r="B39" s="297">
        <v>15</v>
      </c>
      <c r="C39" s="318" t="str">
        <f>Участники!C15</f>
        <v>Головкин Денис</v>
      </c>
      <c r="D39" s="298" t="str">
        <f>Участники!F15</f>
        <v>м</v>
      </c>
      <c r="E39" s="299">
        <v>0</v>
      </c>
      <c r="F39" s="300">
        <v>0</v>
      </c>
      <c r="G39" s="300">
        <v>4</v>
      </c>
      <c r="H39" s="300">
        <v>0</v>
      </c>
      <c r="I39" s="300">
        <v>0</v>
      </c>
      <c r="J39" s="300">
        <v>5</v>
      </c>
      <c r="K39" s="300">
        <v>4</v>
      </c>
      <c r="L39" s="300">
        <v>5</v>
      </c>
      <c r="M39" s="300">
        <v>5</v>
      </c>
      <c r="N39" s="300">
        <v>0</v>
      </c>
      <c r="O39" s="237"/>
      <c r="P39" s="237"/>
      <c r="Q39" s="237"/>
      <c r="R39" s="237"/>
      <c r="S39" s="343"/>
      <c r="T39" s="316">
        <f>SUM(E39:S41)</f>
        <v>55</v>
      </c>
      <c r="U39" s="338">
        <f>COUNTIF(E39:S41,"=10")</f>
        <v>0</v>
      </c>
      <c r="V39" s="82">
        <f>COUNTIF(E39:S41,"=8")</f>
        <v>0</v>
      </c>
      <c r="W39" s="82">
        <f>COUNTIF(E39:S41,"=0")+COUNTBLANK(E39:S41)</f>
        <v>32</v>
      </c>
      <c r="X39" s="88"/>
    </row>
    <row r="40" spans="2:24" s="49" customFormat="1" x14ac:dyDescent="0.25">
      <c r="B40" s="304"/>
      <c r="C40" s="319"/>
      <c r="D40" s="305"/>
      <c r="E40" s="306">
        <v>4</v>
      </c>
      <c r="F40" s="199">
        <v>4</v>
      </c>
      <c r="G40" s="199">
        <v>0</v>
      </c>
      <c r="H40" s="199">
        <v>0</v>
      </c>
      <c r="I40" s="199">
        <v>0</v>
      </c>
      <c r="J40" s="199">
        <v>0</v>
      </c>
      <c r="K40" s="199">
        <v>4</v>
      </c>
      <c r="L40" s="199">
        <v>3</v>
      </c>
      <c r="M40" s="199">
        <v>0</v>
      </c>
      <c r="N40" s="199">
        <v>5</v>
      </c>
      <c r="O40" s="185"/>
      <c r="P40" s="185"/>
      <c r="Q40" s="185"/>
      <c r="R40" s="185"/>
      <c r="S40" s="344"/>
      <c r="T40" s="308"/>
      <c r="U40" s="339"/>
      <c r="V40" s="83"/>
      <c r="W40" s="83"/>
      <c r="X40" s="89"/>
    </row>
    <row r="41" spans="2:24" s="49" customFormat="1" ht="15.75" thickBot="1" x14ac:dyDescent="0.3">
      <c r="B41" s="309"/>
      <c r="C41" s="320"/>
      <c r="D41" s="310"/>
      <c r="E41" s="311">
        <v>0</v>
      </c>
      <c r="F41" s="312">
        <v>0</v>
      </c>
      <c r="G41" s="312">
        <v>5</v>
      </c>
      <c r="H41" s="312">
        <v>0</v>
      </c>
      <c r="I41" s="312">
        <v>0</v>
      </c>
      <c r="J41" s="312">
        <v>3</v>
      </c>
      <c r="K41" s="312">
        <v>4</v>
      </c>
      <c r="L41" s="312">
        <v>0</v>
      </c>
      <c r="M41" s="312">
        <v>0</v>
      </c>
      <c r="N41" s="312">
        <v>0</v>
      </c>
      <c r="O41" s="240"/>
      <c r="P41" s="240"/>
      <c r="Q41" s="240"/>
      <c r="R41" s="240"/>
      <c r="S41" s="345"/>
      <c r="T41" s="315"/>
      <c r="U41" s="340"/>
      <c r="V41" s="84"/>
      <c r="W41" s="84"/>
      <c r="X41" s="90"/>
    </row>
    <row r="42" spans="2:24" s="49" customFormat="1" x14ac:dyDescent="0.25">
      <c r="B42" s="289">
        <v>16</v>
      </c>
      <c r="C42" s="321" t="s">
        <v>24</v>
      </c>
      <c r="D42" s="293" t="str">
        <f>Участники!F18</f>
        <v>м</v>
      </c>
      <c r="E42" s="43">
        <v>4</v>
      </c>
      <c r="F42" s="56">
        <v>5</v>
      </c>
      <c r="G42" s="56">
        <v>4</v>
      </c>
      <c r="H42" s="56">
        <v>3</v>
      </c>
      <c r="I42" s="56">
        <v>3</v>
      </c>
      <c r="J42" s="56">
        <v>5</v>
      </c>
      <c r="K42" s="56">
        <v>5</v>
      </c>
      <c r="L42" s="56">
        <v>4</v>
      </c>
      <c r="M42" s="56">
        <v>5</v>
      </c>
      <c r="N42" s="56">
        <v>5</v>
      </c>
      <c r="O42" s="38"/>
      <c r="P42" s="38"/>
      <c r="Q42" s="38"/>
      <c r="R42" s="38"/>
      <c r="S42" s="328"/>
      <c r="T42" s="288">
        <f>SUM(E42:S44)</f>
        <v>105</v>
      </c>
      <c r="U42" s="335">
        <f>COUNTIF(E42:S44,"=10")</f>
        <v>0</v>
      </c>
      <c r="V42" s="76">
        <f>COUNTIF(E42:S44,"=8")</f>
        <v>0</v>
      </c>
      <c r="W42" s="76">
        <f>COUNTIF(E42:S44,"=0")+COUNTBLANK(E42:S44)</f>
        <v>21</v>
      </c>
      <c r="X42" s="79"/>
    </row>
    <row r="43" spans="2:24" s="49" customFormat="1" x14ac:dyDescent="0.25">
      <c r="B43" s="290"/>
      <c r="C43" s="322"/>
      <c r="D43" s="294"/>
      <c r="E43" s="41">
        <v>4</v>
      </c>
      <c r="F43" s="10">
        <v>4</v>
      </c>
      <c r="G43" s="10">
        <v>4</v>
      </c>
      <c r="H43" s="10">
        <v>0</v>
      </c>
      <c r="I43" s="10">
        <v>4</v>
      </c>
      <c r="J43" s="10">
        <v>5</v>
      </c>
      <c r="K43" s="10">
        <v>5</v>
      </c>
      <c r="L43" s="10">
        <v>5</v>
      </c>
      <c r="M43" s="10">
        <v>0</v>
      </c>
      <c r="N43" s="10">
        <v>0</v>
      </c>
      <c r="O43" s="16"/>
      <c r="P43" s="16"/>
      <c r="Q43" s="16"/>
      <c r="R43" s="16"/>
      <c r="S43" s="329"/>
      <c r="T43" s="286"/>
      <c r="U43" s="336"/>
      <c r="V43" s="77"/>
      <c r="W43" s="77"/>
      <c r="X43" s="80"/>
    </row>
    <row r="44" spans="2:24" s="49" customFormat="1" ht="15.75" thickBot="1" x14ac:dyDescent="0.3">
      <c r="B44" s="291"/>
      <c r="C44" s="323"/>
      <c r="D44" s="296"/>
      <c r="E44" s="42">
        <v>5</v>
      </c>
      <c r="F44" s="40">
        <v>5</v>
      </c>
      <c r="G44" s="40">
        <v>0</v>
      </c>
      <c r="H44" s="40">
        <v>3</v>
      </c>
      <c r="I44" s="40">
        <v>4</v>
      </c>
      <c r="J44" s="40">
        <v>5</v>
      </c>
      <c r="K44" s="40">
        <v>4</v>
      </c>
      <c r="L44" s="40">
        <v>5</v>
      </c>
      <c r="M44" s="40">
        <v>0</v>
      </c>
      <c r="N44" s="40">
        <v>0</v>
      </c>
      <c r="O44" s="17"/>
      <c r="P44" s="17"/>
      <c r="Q44" s="17"/>
      <c r="R44" s="17"/>
      <c r="S44" s="330"/>
      <c r="T44" s="287"/>
      <c r="U44" s="337"/>
      <c r="V44" s="78"/>
      <c r="W44" s="78"/>
      <c r="X44" s="81"/>
    </row>
    <row r="45" spans="2:24" s="49" customFormat="1" x14ac:dyDescent="0.25">
      <c r="B45" s="297">
        <v>17</v>
      </c>
      <c r="C45" s="318" t="s">
        <v>43</v>
      </c>
      <c r="D45" s="298" t="s">
        <v>8</v>
      </c>
      <c r="E45" s="299">
        <v>3</v>
      </c>
      <c r="F45" s="300">
        <v>3</v>
      </c>
      <c r="G45" s="300">
        <v>5</v>
      </c>
      <c r="H45" s="300">
        <v>0</v>
      </c>
      <c r="I45" s="300">
        <v>3</v>
      </c>
      <c r="J45" s="300">
        <v>5</v>
      </c>
      <c r="K45" s="300">
        <v>4</v>
      </c>
      <c r="L45" s="300">
        <v>4</v>
      </c>
      <c r="M45" s="300">
        <v>3</v>
      </c>
      <c r="N45" s="300">
        <v>4</v>
      </c>
      <c r="O45" s="237"/>
      <c r="P45" s="237"/>
      <c r="Q45" s="237"/>
      <c r="R45" s="237"/>
      <c r="S45" s="343"/>
      <c r="T45" s="316">
        <f>SUM(E45:S47)</f>
        <v>77</v>
      </c>
      <c r="U45" s="335">
        <f>COUNTIF(E45:S47,"=10")</f>
        <v>0</v>
      </c>
      <c r="V45" s="76">
        <f>COUNTIF(E45:S47,"=8")</f>
        <v>0</v>
      </c>
      <c r="W45" s="76">
        <f>COUNTIF(E45:S47,"=0")+COUNTBLANK(E45:S47)</f>
        <v>26</v>
      </c>
      <c r="X45" s="79"/>
    </row>
    <row r="46" spans="2:24" s="49" customFormat="1" x14ac:dyDescent="0.25">
      <c r="B46" s="304"/>
      <c r="C46" s="319"/>
      <c r="D46" s="305"/>
      <c r="E46" s="306">
        <v>0</v>
      </c>
      <c r="F46" s="199">
        <v>4</v>
      </c>
      <c r="G46" s="199">
        <v>5</v>
      </c>
      <c r="H46" s="199">
        <v>0</v>
      </c>
      <c r="I46" s="199">
        <v>0</v>
      </c>
      <c r="J46" s="199">
        <v>5</v>
      </c>
      <c r="K46" s="199">
        <v>4</v>
      </c>
      <c r="L46" s="199">
        <v>4</v>
      </c>
      <c r="M46" s="199">
        <v>0</v>
      </c>
      <c r="N46" s="199">
        <v>0</v>
      </c>
      <c r="O46" s="185"/>
      <c r="P46" s="185"/>
      <c r="Q46" s="185"/>
      <c r="R46" s="185"/>
      <c r="S46" s="344"/>
      <c r="T46" s="308"/>
      <c r="U46" s="336"/>
      <c r="V46" s="77"/>
      <c r="W46" s="77"/>
      <c r="X46" s="80"/>
    </row>
    <row r="47" spans="2:24" s="49" customFormat="1" ht="15.75" thickBot="1" x14ac:dyDescent="0.3">
      <c r="B47" s="309"/>
      <c r="C47" s="320"/>
      <c r="D47" s="310"/>
      <c r="E47" s="311">
        <v>4</v>
      </c>
      <c r="F47" s="312">
        <v>3</v>
      </c>
      <c r="G47" s="312">
        <v>5</v>
      </c>
      <c r="H47" s="312">
        <v>4</v>
      </c>
      <c r="I47" s="312">
        <v>0</v>
      </c>
      <c r="J47" s="312">
        <v>0</v>
      </c>
      <c r="K47" s="312">
        <v>5</v>
      </c>
      <c r="L47" s="312">
        <v>0</v>
      </c>
      <c r="M47" s="312">
        <v>0</v>
      </c>
      <c r="N47" s="312">
        <v>0</v>
      </c>
      <c r="O47" s="240"/>
      <c r="P47" s="240"/>
      <c r="Q47" s="240"/>
      <c r="R47" s="240"/>
      <c r="S47" s="345"/>
      <c r="T47" s="315"/>
      <c r="U47" s="337"/>
      <c r="V47" s="78"/>
      <c r="W47" s="78"/>
      <c r="X47" s="81"/>
    </row>
    <row r="48" spans="2:24" s="15" customFormat="1" x14ac:dyDescent="0.25">
      <c r="B48" s="289">
        <v>18</v>
      </c>
      <c r="C48" s="321" t="s">
        <v>19</v>
      </c>
      <c r="D48" s="293" t="s">
        <v>8</v>
      </c>
      <c r="E48" s="123">
        <v>5</v>
      </c>
      <c r="F48" s="122">
        <v>5</v>
      </c>
      <c r="G48" s="122">
        <v>4</v>
      </c>
      <c r="H48" s="122">
        <v>0</v>
      </c>
      <c r="I48" s="122">
        <v>4</v>
      </c>
      <c r="J48" s="122">
        <v>0</v>
      </c>
      <c r="K48" s="122">
        <v>5</v>
      </c>
      <c r="L48" s="122">
        <v>3</v>
      </c>
      <c r="M48" s="122">
        <v>3</v>
      </c>
      <c r="N48" s="122">
        <v>0</v>
      </c>
      <c r="O48" s="124"/>
      <c r="P48" s="124"/>
      <c r="Q48" s="124"/>
      <c r="R48" s="124"/>
      <c r="S48" s="331"/>
      <c r="T48" s="288">
        <f>SUM(E48:S50)</f>
        <v>77</v>
      </c>
      <c r="U48" s="285">
        <f>COUNTIF(E48:S50,"=10")</f>
        <v>0</v>
      </c>
      <c r="V48" s="70">
        <f>COUNTIF(E48:S50,"=8")</f>
        <v>0</v>
      </c>
      <c r="W48" s="70">
        <f>COUNTIF(E48:S50,"=0")+COUNTBLANK(E48:S50)</f>
        <v>26</v>
      </c>
      <c r="X48" s="73"/>
    </row>
    <row r="49" spans="2:24" s="15" customFormat="1" x14ac:dyDescent="0.25">
      <c r="B49" s="290"/>
      <c r="C49" s="322"/>
      <c r="D49" s="294"/>
      <c r="E49" s="41">
        <v>0</v>
      </c>
      <c r="F49" s="10">
        <v>0</v>
      </c>
      <c r="G49" s="10">
        <v>4</v>
      </c>
      <c r="H49" s="10">
        <v>0</v>
      </c>
      <c r="I49" s="10">
        <v>4</v>
      </c>
      <c r="J49" s="10">
        <v>4</v>
      </c>
      <c r="K49" s="10">
        <v>5</v>
      </c>
      <c r="L49" s="10">
        <v>5</v>
      </c>
      <c r="M49" s="10">
        <v>4</v>
      </c>
      <c r="N49" s="10">
        <v>0</v>
      </c>
      <c r="O49" s="16"/>
      <c r="P49" s="16"/>
      <c r="Q49" s="16"/>
      <c r="R49" s="16"/>
      <c r="S49" s="329"/>
      <c r="T49" s="286"/>
      <c r="U49" s="283"/>
      <c r="V49" s="71"/>
      <c r="W49" s="71"/>
      <c r="X49" s="74"/>
    </row>
    <row r="50" spans="2:24" s="15" customFormat="1" ht="15.75" thickBot="1" x14ac:dyDescent="0.3">
      <c r="B50" s="291"/>
      <c r="C50" s="324"/>
      <c r="D50" s="295"/>
      <c r="E50" s="42">
        <v>3</v>
      </c>
      <c r="F50" s="40">
        <v>4</v>
      </c>
      <c r="G50" s="40">
        <v>4</v>
      </c>
      <c r="H50" s="40">
        <v>3</v>
      </c>
      <c r="I50" s="40">
        <v>0</v>
      </c>
      <c r="J50" s="40">
        <v>3</v>
      </c>
      <c r="K50" s="40">
        <v>0</v>
      </c>
      <c r="L50" s="40">
        <v>5</v>
      </c>
      <c r="M50" s="40">
        <v>0</v>
      </c>
      <c r="N50" s="40">
        <v>0</v>
      </c>
      <c r="O50" s="17"/>
      <c r="P50" s="17"/>
      <c r="Q50" s="17"/>
      <c r="R50" s="17"/>
      <c r="S50" s="330"/>
      <c r="T50" s="287"/>
      <c r="U50" s="284"/>
      <c r="V50" s="72"/>
      <c r="W50" s="72"/>
      <c r="X50" s="75"/>
    </row>
  </sheetData>
  <mergeCells count="129">
    <mergeCell ref="B1:X1"/>
    <mergeCell ref="B3:B5"/>
    <mergeCell ref="C3:C5"/>
    <mergeCell ref="D3:D5"/>
    <mergeCell ref="T3:T5"/>
    <mergeCell ref="U3:U5"/>
    <mergeCell ref="V3:V5"/>
    <mergeCell ref="W3:W5"/>
    <mergeCell ref="X3:X5"/>
    <mergeCell ref="B12:B14"/>
    <mergeCell ref="C12:C14"/>
    <mergeCell ref="D12:D14"/>
    <mergeCell ref="T12:T14"/>
    <mergeCell ref="U12:U14"/>
    <mergeCell ref="V12:V14"/>
    <mergeCell ref="W12:W14"/>
    <mergeCell ref="X12:X14"/>
    <mergeCell ref="B6:B8"/>
    <mergeCell ref="C6:C8"/>
    <mergeCell ref="D6:D8"/>
    <mergeCell ref="T6:T8"/>
    <mergeCell ref="U6:U8"/>
    <mergeCell ref="V6:V8"/>
    <mergeCell ref="W6:W8"/>
    <mergeCell ref="X6:X8"/>
    <mergeCell ref="B9:B11"/>
    <mergeCell ref="C9:C11"/>
    <mergeCell ref="D9:D11"/>
    <mergeCell ref="T9:T11"/>
    <mergeCell ref="U9:U11"/>
    <mergeCell ref="V9:V11"/>
    <mergeCell ref="W9:W11"/>
    <mergeCell ref="X9:X11"/>
    <mergeCell ref="B15:B17"/>
    <mergeCell ref="C15:C17"/>
    <mergeCell ref="D15:D17"/>
    <mergeCell ref="T15:T17"/>
    <mergeCell ref="U15:U17"/>
    <mergeCell ref="V15:V17"/>
    <mergeCell ref="W15:W17"/>
    <mergeCell ref="X15:X17"/>
    <mergeCell ref="B18:B20"/>
    <mergeCell ref="C18:C20"/>
    <mergeCell ref="D18:D20"/>
    <mergeCell ref="T18:T20"/>
    <mergeCell ref="U18:U20"/>
    <mergeCell ref="V18:V20"/>
    <mergeCell ref="W18:W20"/>
    <mergeCell ref="X18:X20"/>
    <mergeCell ref="B21:B23"/>
    <mergeCell ref="C21:C23"/>
    <mergeCell ref="D21:D23"/>
    <mergeCell ref="T21:T23"/>
    <mergeCell ref="U21:U23"/>
    <mergeCell ref="V21:V23"/>
    <mergeCell ref="W21:W23"/>
    <mergeCell ref="X21:X23"/>
    <mergeCell ref="B24:B26"/>
    <mergeCell ref="C24:C26"/>
    <mergeCell ref="D24:D26"/>
    <mergeCell ref="T24:T26"/>
    <mergeCell ref="U24:U26"/>
    <mergeCell ref="V24:V26"/>
    <mergeCell ref="W24:W26"/>
    <mergeCell ref="X24:X26"/>
    <mergeCell ref="B33:B35"/>
    <mergeCell ref="C33:C35"/>
    <mergeCell ref="D33:D35"/>
    <mergeCell ref="T33:T35"/>
    <mergeCell ref="U33:U35"/>
    <mergeCell ref="V33:V35"/>
    <mergeCell ref="W33:W35"/>
    <mergeCell ref="X33:X35"/>
    <mergeCell ref="B27:B29"/>
    <mergeCell ref="C27:C29"/>
    <mergeCell ref="D27:D29"/>
    <mergeCell ref="T27:T29"/>
    <mergeCell ref="U27:U29"/>
    <mergeCell ref="V27:V29"/>
    <mergeCell ref="W27:W29"/>
    <mergeCell ref="X27:X29"/>
    <mergeCell ref="B30:B32"/>
    <mergeCell ref="C30:C32"/>
    <mergeCell ref="D30:D32"/>
    <mergeCell ref="T30:T32"/>
    <mergeCell ref="U30:U32"/>
    <mergeCell ref="V30:V32"/>
    <mergeCell ref="W30:W32"/>
    <mergeCell ref="X30:X32"/>
    <mergeCell ref="B36:B38"/>
    <mergeCell ref="C36:C38"/>
    <mergeCell ref="D36:D38"/>
    <mergeCell ref="T36:T38"/>
    <mergeCell ref="U36:U38"/>
    <mergeCell ref="V36:V38"/>
    <mergeCell ref="W36:W38"/>
    <mergeCell ref="X36:X38"/>
    <mergeCell ref="B39:B41"/>
    <mergeCell ref="C39:C41"/>
    <mergeCell ref="D39:D41"/>
    <mergeCell ref="T39:T41"/>
    <mergeCell ref="U39:U41"/>
    <mergeCell ref="V39:V41"/>
    <mergeCell ref="W39:W41"/>
    <mergeCell ref="X39:X41"/>
    <mergeCell ref="B42:B44"/>
    <mergeCell ref="C42:C44"/>
    <mergeCell ref="D42:D44"/>
    <mergeCell ref="T42:T44"/>
    <mergeCell ref="U42:U44"/>
    <mergeCell ref="V42:V44"/>
    <mergeCell ref="W42:W44"/>
    <mergeCell ref="X42:X44"/>
    <mergeCell ref="B45:B47"/>
    <mergeCell ref="C45:C47"/>
    <mergeCell ref="D45:D47"/>
    <mergeCell ref="T45:T47"/>
    <mergeCell ref="U45:U47"/>
    <mergeCell ref="V45:V47"/>
    <mergeCell ref="W45:W47"/>
    <mergeCell ref="X45:X47"/>
    <mergeCell ref="B48:B50"/>
    <mergeCell ref="C48:C50"/>
    <mergeCell ref="D48:D50"/>
    <mergeCell ref="T48:T50"/>
    <mergeCell ref="U48:U50"/>
    <mergeCell ref="V48:V50"/>
    <mergeCell ref="W48:W50"/>
    <mergeCell ref="X48:X5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T34"/>
  <sheetViews>
    <sheetView zoomScale="80" zoomScaleNormal="80" workbookViewId="0">
      <selection activeCell="U11" sqref="U11"/>
    </sheetView>
  </sheetViews>
  <sheetFormatPr defaultRowHeight="15" x14ac:dyDescent="0.25"/>
  <cols>
    <col min="1" max="1" width="9.140625" style="11"/>
    <col min="2" max="2" width="7.42578125" style="11" customWidth="1"/>
    <col min="3" max="3" width="24.5703125" style="3" bestFit="1" customWidth="1"/>
    <col min="4" max="4" width="8.28515625" style="11" customWidth="1"/>
    <col min="5" max="19" width="7.140625" style="11" customWidth="1"/>
    <col min="20" max="20" width="10.28515625" style="11" customWidth="1"/>
    <col min="21" max="16384" width="9.140625" style="11"/>
  </cols>
  <sheetData>
    <row r="1" spans="2:20" s="8" customFormat="1" ht="34.5" customHeight="1" thickBot="1" x14ac:dyDescent="0.4">
      <c r="B1" s="69" t="s">
        <v>35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2:20" s="7" customFormat="1" ht="15.75" thickBot="1" x14ac:dyDescent="0.3">
      <c r="B2" s="347" t="s">
        <v>0</v>
      </c>
      <c r="C2" s="348" t="s">
        <v>55</v>
      </c>
      <c r="D2" s="349" t="s">
        <v>4</v>
      </c>
      <c r="E2" s="46">
        <v>3</v>
      </c>
      <c r="F2" s="45">
        <v>4</v>
      </c>
      <c r="G2" s="45">
        <v>5</v>
      </c>
      <c r="H2" s="45">
        <v>6</v>
      </c>
      <c r="I2" s="45">
        <v>7</v>
      </c>
      <c r="J2" s="45">
        <v>8</v>
      </c>
      <c r="K2" s="45">
        <v>9</v>
      </c>
      <c r="L2" s="45">
        <v>10</v>
      </c>
      <c r="M2" s="45">
        <v>9</v>
      </c>
      <c r="N2" s="45">
        <v>8</v>
      </c>
      <c r="O2" s="45">
        <v>7</v>
      </c>
      <c r="P2" s="45">
        <v>6</v>
      </c>
      <c r="Q2" s="45">
        <v>5</v>
      </c>
      <c r="R2" s="45">
        <v>4</v>
      </c>
      <c r="S2" s="47">
        <v>3</v>
      </c>
      <c r="T2" s="347" t="s">
        <v>21</v>
      </c>
    </row>
    <row r="3" spans="2:20" x14ac:dyDescent="0.25">
      <c r="B3" s="241">
        <v>1</v>
      </c>
      <c r="C3" s="352" t="str">
        <f>Участники!C3</f>
        <v>Мангутова Ольга</v>
      </c>
      <c r="D3" s="242" t="str">
        <f>Участники!F3</f>
        <v>ж</v>
      </c>
      <c r="E3" s="299">
        <v>0</v>
      </c>
      <c r="F3" s="300">
        <v>3</v>
      </c>
      <c r="G3" s="300">
        <v>4</v>
      </c>
      <c r="H3" s="300">
        <v>0</v>
      </c>
      <c r="I3" s="300">
        <v>0</v>
      </c>
      <c r="J3" s="300">
        <v>0</v>
      </c>
      <c r="K3" s="300">
        <v>0</v>
      </c>
      <c r="L3" s="300">
        <v>0</v>
      </c>
      <c r="M3" s="300">
        <v>4</v>
      </c>
      <c r="N3" s="300">
        <v>3</v>
      </c>
      <c r="O3" s="300">
        <v>0</v>
      </c>
      <c r="P3" s="300">
        <v>0</v>
      </c>
      <c r="Q3" s="300">
        <v>3</v>
      </c>
      <c r="R3" s="300">
        <v>0</v>
      </c>
      <c r="S3" s="302">
        <v>0</v>
      </c>
      <c r="T3" s="241">
        <f>SUM(E3:S4)</f>
        <v>24</v>
      </c>
    </row>
    <row r="4" spans="2:20" ht="15.75" thickBot="1" x14ac:dyDescent="0.3">
      <c r="B4" s="238"/>
      <c r="C4" s="353"/>
      <c r="D4" s="239"/>
      <c r="E4" s="311">
        <v>4</v>
      </c>
      <c r="F4" s="312">
        <v>0</v>
      </c>
      <c r="G4" s="312">
        <v>3</v>
      </c>
      <c r="H4" s="312">
        <v>0</v>
      </c>
      <c r="I4" s="312">
        <v>0</v>
      </c>
      <c r="J4" s="312">
        <v>0</v>
      </c>
      <c r="K4" s="312">
        <v>0</v>
      </c>
      <c r="L4" s="312">
        <v>0</v>
      </c>
      <c r="M4" s="312">
        <v>0</v>
      </c>
      <c r="N4" s="312">
        <v>0</v>
      </c>
      <c r="O4" s="312">
        <v>0</v>
      </c>
      <c r="P4" s="312">
        <v>0</v>
      </c>
      <c r="Q4" s="312">
        <v>0</v>
      </c>
      <c r="R4" s="312">
        <v>0</v>
      </c>
      <c r="S4" s="314">
        <v>0</v>
      </c>
      <c r="T4" s="238"/>
    </row>
    <row r="5" spans="2:20" x14ac:dyDescent="0.25">
      <c r="B5" s="232">
        <v>2</v>
      </c>
      <c r="C5" s="350" t="str">
        <f>Участники!C4</f>
        <v>Ветер Ника</v>
      </c>
      <c r="D5" s="234" t="str">
        <f>Участники!F4</f>
        <v>ж</v>
      </c>
      <c r="E5" s="43">
        <v>4</v>
      </c>
      <c r="F5" s="56">
        <v>5</v>
      </c>
      <c r="G5" s="56">
        <v>0</v>
      </c>
      <c r="H5" s="56">
        <v>4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5</v>
      </c>
      <c r="Q5" s="56">
        <v>5</v>
      </c>
      <c r="R5" s="56">
        <v>5</v>
      </c>
      <c r="S5" s="274">
        <v>5</v>
      </c>
      <c r="T5" s="232">
        <f>SUM(E5:S6)</f>
        <v>52</v>
      </c>
    </row>
    <row r="6" spans="2:20" ht="15.75" thickBot="1" x14ac:dyDescent="0.3">
      <c r="B6" s="231"/>
      <c r="C6" s="351"/>
      <c r="D6" s="233"/>
      <c r="E6" s="42">
        <v>5</v>
      </c>
      <c r="F6" s="40">
        <v>0</v>
      </c>
      <c r="G6" s="40">
        <v>5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4</v>
      </c>
      <c r="S6" s="277">
        <v>5</v>
      </c>
      <c r="T6" s="231"/>
    </row>
    <row r="7" spans="2:20" s="15" customFormat="1" ht="15" customHeight="1" x14ac:dyDescent="0.25">
      <c r="B7" s="241">
        <v>3</v>
      </c>
      <c r="C7" s="352" t="str">
        <f>Участники!C5</f>
        <v>Баландин Владимир</v>
      </c>
      <c r="D7" s="242" t="str">
        <f>Участники!F5</f>
        <v>м</v>
      </c>
      <c r="E7" s="299">
        <v>5</v>
      </c>
      <c r="F7" s="300">
        <v>0</v>
      </c>
      <c r="G7" s="300">
        <v>4</v>
      </c>
      <c r="H7" s="300">
        <v>4</v>
      </c>
      <c r="I7" s="300">
        <v>0</v>
      </c>
      <c r="J7" s="300">
        <v>4</v>
      </c>
      <c r="K7" s="300">
        <v>0</v>
      </c>
      <c r="L7" s="300">
        <v>0</v>
      </c>
      <c r="M7" s="300">
        <v>0</v>
      </c>
      <c r="N7" s="300">
        <v>5</v>
      </c>
      <c r="O7" s="300">
        <v>4</v>
      </c>
      <c r="P7" s="300">
        <v>3</v>
      </c>
      <c r="Q7" s="300">
        <v>5</v>
      </c>
      <c r="R7" s="300">
        <v>4</v>
      </c>
      <c r="S7" s="302">
        <v>0</v>
      </c>
      <c r="T7" s="241">
        <f>SUM(E7:S8)</f>
        <v>72</v>
      </c>
    </row>
    <row r="8" spans="2:20" s="15" customFormat="1" ht="15.75" customHeight="1" thickBot="1" x14ac:dyDescent="0.3">
      <c r="B8" s="238"/>
      <c r="C8" s="353"/>
      <c r="D8" s="239"/>
      <c r="E8" s="311">
        <v>0</v>
      </c>
      <c r="F8" s="312">
        <v>0</v>
      </c>
      <c r="G8" s="312">
        <v>5</v>
      </c>
      <c r="H8" s="312">
        <v>0</v>
      </c>
      <c r="I8" s="312">
        <v>3</v>
      </c>
      <c r="J8" s="312">
        <v>0</v>
      </c>
      <c r="K8" s="312">
        <v>3</v>
      </c>
      <c r="L8" s="312">
        <v>0</v>
      </c>
      <c r="M8" s="312">
        <v>0</v>
      </c>
      <c r="N8" s="312">
        <v>5</v>
      </c>
      <c r="O8" s="312">
        <v>4</v>
      </c>
      <c r="P8" s="312">
        <v>5</v>
      </c>
      <c r="Q8" s="312">
        <v>4</v>
      </c>
      <c r="R8" s="312">
        <v>0</v>
      </c>
      <c r="S8" s="314">
        <v>5</v>
      </c>
      <c r="T8" s="238"/>
    </row>
    <row r="9" spans="2:20" s="15" customFormat="1" x14ac:dyDescent="0.25">
      <c r="B9" s="232">
        <v>4</v>
      </c>
      <c r="C9" s="350" t="str">
        <f>Участники!C6</f>
        <v>Шлоков Роман</v>
      </c>
      <c r="D9" s="234" t="str">
        <f>Участники!F6</f>
        <v>м</v>
      </c>
      <c r="E9" s="43">
        <v>5</v>
      </c>
      <c r="F9" s="56">
        <v>4</v>
      </c>
      <c r="G9" s="56">
        <v>4</v>
      </c>
      <c r="H9" s="56">
        <v>4</v>
      </c>
      <c r="I9" s="56">
        <v>4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5</v>
      </c>
      <c r="P9" s="56">
        <v>5</v>
      </c>
      <c r="Q9" s="56">
        <v>5</v>
      </c>
      <c r="R9" s="56">
        <v>5</v>
      </c>
      <c r="S9" s="274">
        <v>4</v>
      </c>
      <c r="T9" s="232">
        <f>SUM(E9:S10)</f>
        <v>94</v>
      </c>
    </row>
    <row r="10" spans="2:20" s="15" customFormat="1" ht="15.75" thickBot="1" x14ac:dyDescent="0.3">
      <c r="B10" s="231"/>
      <c r="C10" s="351"/>
      <c r="D10" s="233"/>
      <c r="E10" s="42">
        <v>4</v>
      </c>
      <c r="F10" s="40">
        <v>4</v>
      </c>
      <c r="G10" s="40">
        <v>5</v>
      </c>
      <c r="H10" s="40">
        <v>5</v>
      </c>
      <c r="I10" s="40">
        <v>0</v>
      </c>
      <c r="J10" s="40">
        <v>0</v>
      </c>
      <c r="K10" s="40">
        <v>4</v>
      </c>
      <c r="L10" s="40">
        <v>0</v>
      </c>
      <c r="M10" s="40">
        <v>3</v>
      </c>
      <c r="N10" s="40">
        <v>5</v>
      </c>
      <c r="O10" s="40">
        <v>4</v>
      </c>
      <c r="P10" s="40">
        <v>0</v>
      </c>
      <c r="Q10" s="40">
        <v>5</v>
      </c>
      <c r="R10" s="40">
        <v>5</v>
      </c>
      <c r="S10" s="277">
        <v>5</v>
      </c>
      <c r="T10" s="231"/>
    </row>
    <row r="11" spans="2:20" s="15" customFormat="1" ht="15" customHeight="1" x14ac:dyDescent="0.25">
      <c r="B11" s="241">
        <v>5</v>
      </c>
      <c r="C11" s="352" t="str">
        <f>Участники!C7</f>
        <v>Аюпов Альберт</v>
      </c>
      <c r="D11" s="242" t="str">
        <f>Участники!F7</f>
        <v>м</v>
      </c>
      <c r="E11" s="299">
        <v>4</v>
      </c>
      <c r="F11" s="300">
        <v>4</v>
      </c>
      <c r="G11" s="300">
        <v>3</v>
      </c>
      <c r="H11" s="300">
        <v>4</v>
      </c>
      <c r="I11" s="300">
        <v>5</v>
      </c>
      <c r="J11" s="300">
        <v>3</v>
      </c>
      <c r="K11" s="300">
        <v>3</v>
      </c>
      <c r="L11" s="300">
        <v>0</v>
      </c>
      <c r="M11" s="300">
        <v>5</v>
      </c>
      <c r="N11" s="300">
        <v>0</v>
      </c>
      <c r="O11" s="300">
        <v>5</v>
      </c>
      <c r="P11" s="300">
        <v>4</v>
      </c>
      <c r="Q11" s="300">
        <v>4</v>
      </c>
      <c r="R11" s="300">
        <v>5</v>
      </c>
      <c r="S11" s="302">
        <v>5</v>
      </c>
      <c r="T11" s="241">
        <f>SUM(E11:S12)</f>
        <v>87</v>
      </c>
    </row>
    <row r="12" spans="2:20" s="15" customFormat="1" ht="15.75" customHeight="1" thickBot="1" x14ac:dyDescent="0.3">
      <c r="B12" s="238"/>
      <c r="C12" s="353"/>
      <c r="D12" s="239"/>
      <c r="E12" s="311">
        <v>0</v>
      </c>
      <c r="F12" s="312">
        <v>5</v>
      </c>
      <c r="G12" s="312">
        <v>4</v>
      </c>
      <c r="H12" s="312">
        <v>5</v>
      </c>
      <c r="I12" s="312">
        <v>0</v>
      </c>
      <c r="J12" s="312">
        <v>0</v>
      </c>
      <c r="K12" s="312">
        <v>0</v>
      </c>
      <c r="L12" s="312">
        <v>0</v>
      </c>
      <c r="M12" s="312">
        <v>0</v>
      </c>
      <c r="N12" s="312">
        <v>3</v>
      </c>
      <c r="O12" s="312">
        <v>4</v>
      </c>
      <c r="P12" s="312">
        <v>5</v>
      </c>
      <c r="Q12" s="312">
        <v>0</v>
      </c>
      <c r="R12" s="312">
        <v>4</v>
      </c>
      <c r="S12" s="314">
        <v>3</v>
      </c>
      <c r="T12" s="238"/>
    </row>
    <row r="13" spans="2:20" s="15" customFormat="1" ht="15" customHeight="1" x14ac:dyDescent="0.25">
      <c r="B13" s="232">
        <v>6</v>
      </c>
      <c r="C13" s="350" t="str">
        <f>Участники!C8</f>
        <v>Матевосян Ашот</v>
      </c>
      <c r="D13" s="234" t="str">
        <f>Участники!F8</f>
        <v>м</v>
      </c>
      <c r="E13" s="43">
        <v>4</v>
      </c>
      <c r="F13" s="56">
        <v>4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4</v>
      </c>
      <c r="Q13" s="56">
        <v>5</v>
      </c>
      <c r="R13" s="56">
        <v>0</v>
      </c>
      <c r="S13" s="274">
        <v>0</v>
      </c>
      <c r="T13" s="232">
        <f>SUM(E13:S14)</f>
        <v>43</v>
      </c>
    </row>
    <row r="14" spans="2:20" s="15" customFormat="1" ht="15.75" customHeight="1" thickBot="1" x14ac:dyDescent="0.3">
      <c r="B14" s="231"/>
      <c r="C14" s="351"/>
      <c r="D14" s="233"/>
      <c r="E14" s="42">
        <v>5</v>
      </c>
      <c r="F14" s="40">
        <v>3</v>
      </c>
      <c r="G14" s="40">
        <v>3</v>
      </c>
      <c r="H14" s="40">
        <v>0</v>
      </c>
      <c r="I14" s="40">
        <v>0</v>
      </c>
      <c r="J14" s="40">
        <v>4</v>
      </c>
      <c r="K14" s="40">
        <v>3</v>
      </c>
      <c r="L14" s="40">
        <v>0</v>
      </c>
      <c r="M14" s="40">
        <v>0</v>
      </c>
      <c r="N14" s="40">
        <v>3</v>
      </c>
      <c r="O14" s="40">
        <v>0</v>
      </c>
      <c r="P14" s="40">
        <v>0</v>
      </c>
      <c r="Q14" s="40">
        <v>0</v>
      </c>
      <c r="R14" s="40">
        <v>5</v>
      </c>
      <c r="S14" s="277">
        <v>0</v>
      </c>
      <c r="T14" s="231"/>
    </row>
    <row r="15" spans="2:20" s="15" customFormat="1" x14ac:dyDescent="0.25">
      <c r="B15" s="241">
        <v>7</v>
      </c>
      <c r="C15" s="352" t="str">
        <f>Участники!C9</f>
        <v>Соколов Юрий</v>
      </c>
      <c r="D15" s="242" t="str">
        <f>Участники!F9</f>
        <v>м</v>
      </c>
      <c r="E15" s="299">
        <v>3</v>
      </c>
      <c r="F15" s="300">
        <v>5</v>
      </c>
      <c r="G15" s="300">
        <v>4</v>
      </c>
      <c r="H15" s="300">
        <v>0</v>
      </c>
      <c r="I15" s="300">
        <v>0</v>
      </c>
      <c r="J15" s="300">
        <v>3</v>
      </c>
      <c r="K15" s="300">
        <v>0</v>
      </c>
      <c r="L15" s="300">
        <v>0</v>
      </c>
      <c r="M15" s="300">
        <v>0</v>
      </c>
      <c r="N15" s="300">
        <v>0</v>
      </c>
      <c r="O15" s="300">
        <v>3</v>
      </c>
      <c r="P15" s="300">
        <v>0</v>
      </c>
      <c r="Q15" s="300">
        <v>3</v>
      </c>
      <c r="R15" s="300">
        <v>5</v>
      </c>
      <c r="S15" s="302">
        <v>0</v>
      </c>
      <c r="T15" s="241">
        <f>SUM(E15:S16)</f>
        <v>69</v>
      </c>
    </row>
    <row r="16" spans="2:20" s="15" customFormat="1" ht="15.75" thickBot="1" x14ac:dyDescent="0.3">
      <c r="B16" s="238"/>
      <c r="C16" s="353"/>
      <c r="D16" s="239"/>
      <c r="E16" s="311">
        <v>0</v>
      </c>
      <c r="F16" s="312">
        <v>5</v>
      </c>
      <c r="G16" s="312">
        <v>5</v>
      </c>
      <c r="H16" s="312">
        <v>4</v>
      </c>
      <c r="I16" s="312">
        <v>0</v>
      </c>
      <c r="J16" s="312">
        <v>5</v>
      </c>
      <c r="K16" s="312">
        <v>0</v>
      </c>
      <c r="L16" s="312">
        <v>0</v>
      </c>
      <c r="M16" s="312">
        <v>0</v>
      </c>
      <c r="N16" s="312">
        <v>4</v>
      </c>
      <c r="O16" s="312">
        <v>3</v>
      </c>
      <c r="P16" s="312">
        <v>4</v>
      </c>
      <c r="Q16" s="312">
        <v>4</v>
      </c>
      <c r="R16" s="312">
        <v>4</v>
      </c>
      <c r="S16" s="314">
        <v>5</v>
      </c>
      <c r="T16" s="238"/>
    </row>
    <row r="17" spans="2:20" s="15" customFormat="1" x14ac:dyDescent="0.25">
      <c r="B17" s="232">
        <v>8</v>
      </c>
      <c r="C17" s="350" t="str">
        <f>Участники!C10</f>
        <v>Назаров Константин</v>
      </c>
      <c r="D17" s="234" t="str">
        <f>Участники!F10</f>
        <v>м</v>
      </c>
      <c r="E17" s="43">
        <v>5</v>
      </c>
      <c r="F17" s="56">
        <v>4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5</v>
      </c>
      <c r="M17" s="56">
        <v>0</v>
      </c>
      <c r="N17" s="56">
        <v>4</v>
      </c>
      <c r="O17" s="56">
        <v>0</v>
      </c>
      <c r="P17" s="56">
        <v>0</v>
      </c>
      <c r="Q17" s="56">
        <v>5</v>
      </c>
      <c r="R17" s="56">
        <v>5</v>
      </c>
      <c r="S17" s="274">
        <v>0</v>
      </c>
      <c r="T17" s="232">
        <f>SUM(E17:S18)</f>
        <v>57</v>
      </c>
    </row>
    <row r="18" spans="2:20" s="15" customFormat="1" ht="15.75" thickBot="1" x14ac:dyDescent="0.3">
      <c r="B18" s="231"/>
      <c r="C18" s="351"/>
      <c r="D18" s="233"/>
      <c r="E18" s="42">
        <v>4</v>
      </c>
      <c r="F18" s="40">
        <v>0</v>
      </c>
      <c r="G18" s="40">
        <v>5</v>
      </c>
      <c r="H18" s="40">
        <v>0</v>
      </c>
      <c r="I18" s="40">
        <v>0</v>
      </c>
      <c r="J18" s="40">
        <v>3</v>
      </c>
      <c r="K18" s="40">
        <v>0</v>
      </c>
      <c r="L18" s="40">
        <v>0</v>
      </c>
      <c r="M18" s="40">
        <v>0</v>
      </c>
      <c r="N18" s="40">
        <v>5</v>
      </c>
      <c r="O18" s="40">
        <v>0</v>
      </c>
      <c r="P18" s="40">
        <v>0</v>
      </c>
      <c r="Q18" s="40">
        <v>4</v>
      </c>
      <c r="R18" s="40">
        <v>5</v>
      </c>
      <c r="S18" s="277">
        <v>3</v>
      </c>
      <c r="T18" s="231"/>
    </row>
    <row r="19" spans="2:20" s="15" customFormat="1" x14ac:dyDescent="0.25">
      <c r="B19" s="241">
        <v>9</v>
      </c>
      <c r="C19" s="352" t="str">
        <f>Участники!C11</f>
        <v>Макеев Илья</v>
      </c>
      <c r="D19" s="242" t="str">
        <f>Участники!F11</f>
        <v>м</v>
      </c>
      <c r="E19" s="299">
        <v>0</v>
      </c>
      <c r="F19" s="300">
        <v>3</v>
      </c>
      <c r="G19" s="300">
        <v>5</v>
      </c>
      <c r="H19" s="300">
        <v>0</v>
      </c>
      <c r="I19" s="300">
        <v>0</v>
      </c>
      <c r="J19" s="300">
        <v>0</v>
      </c>
      <c r="K19" s="300">
        <v>0</v>
      </c>
      <c r="L19" s="300">
        <v>0</v>
      </c>
      <c r="M19" s="300">
        <v>4</v>
      </c>
      <c r="N19" s="300">
        <v>0</v>
      </c>
      <c r="O19" s="300">
        <v>0</v>
      </c>
      <c r="P19" s="300">
        <v>0</v>
      </c>
      <c r="Q19" s="300">
        <v>0</v>
      </c>
      <c r="R19" s="300">
        <v>0</v>
      </c>
      <c r="S19" s="302">
        <v>0</v>
      </c>
      <c r="T19" s="241">
        <f>SUM(E19:S20)</f>
        <v>41</v>
      </c>
    </row>
    <row r="20" spans="2:20" s="15" customFormat="1" ht="15.75" thickBot="1" x14ac:dyDescent="0.3">
      <c r="B20" s="238"/>
      <c r="C20" s="353"/>
      <c r="D20" s="239"/>
      <c r="E20" s="311">
        <v>3</v>
      </c>
      <c r="F20" s="312">
        <v>3</v>
      </c>
      <c r="G20" s="312">
        <v>4</v>
      </c>
      <c r="H20" s="312">
        <v>3</v>
      </c>
      <c r="I20" s="312">
        <v>0</v>
      </c>
      <c r="J20" s="312">
        <v>0</v>
      </c>
      <c r="K20" s="312">
        <v>0</v>
      </c>
      <c r="L20" s="312">
        <v>3</v>
      </c>
      <c r="M20" s="312">
        <v>0</v>
      </c>
      <c r="N20" s="312">
        <v>0</v>
      </c>
      <c r="O20" s="312">
        <v>4</v>
      </c>
      <c r="P20" s="312">
        <v>0</v>
      </c>
      <c r="Q20" s="312">
        <v>4</v>
      </c>
      <c r="R20" s="312">
        <v>5</v>
      </c>
      <c r="S20" s="314">
        <v>0</v>
      </c>
      <c r="T20" s="238"/>
    </row>
    <row r="21" spans="2:20" s="15" customFormat="1" x14ac:dyDescent="0.25">
      <c r="B21" s="232">
        <v>10</v>
      </c>
      <c r="C21" s="350" t="str">
        <f>Участники!C12</f>
        <v>Харькова Марина</v>
      </c>
      <c r="D21" s="234" t="str">
        <f>Участники!F12</f>
        <v>ж</v>
      </c>
      <c r="E21" s="43">
        <v>3</v>
      </c>
      <c r="F21" s="56">
        <v>0</v>
      </c>
      <c r="G21" s="56">
        <v>0</v>
      </c>
      <c r="H21" s="56">
        <v>0</v>
      </c>
      <c r="I21" s="56">
        <v>3</v>
      </c>
      <c r="J21" s="56">
        <v>0</v>
      </c>
      <c r="K21" s="56">
        <v>0</v>
      </c>
      <c r="L21" s="56">
        <v>3</v>
      </c>
      <c r="M21" s="56">
        <v>0</v>
      </c>
      <c r="N21" s="56">
        <v>0</v>
      </c>
      <c r="O21" s="56">
        <v>4</v>
      </c>
      <c r="P21" s="56">
        <v>0</v>
      </c>
      <c r="Q21" s="56">
        <v>4</v>
      </c>
      <c r="R21" s="56">
        <v>0</v>
      </c>
      <c r="S21" s="274">
        <v>5</v>
      </c>
      <c r="T21" s="232">
        <f>SUM(E21:S22)</f>
        <v>49</v>
      </c>
    </row>
    <row r="22" spans="2:20" s="15" customFormat="1" ht="15.75" thickBot="1" x14ac:dyDescent="0.3">
      <c r="B22" s="231"/>
      <c r="C22" s="351"/>
      <c r="D22" s="233"/>
      <c r="E22" s="42">
        <v>4</v>
      </c>
      <c r="F22" s="40">
        <v>5</v>
      </c>
      <c r="G22" s="40">
        <v>3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5</v>
      </c>
      <c r="Q22" s="40">
        <v>5</v>
      </c>
      <c r="R22" s="40">
        <v>5</v>
      </c>
      <c r="S22" s="277">
        <v>0</v>
      </c>
      <c r="T22" s="231"/>
    </row>
    <row r="23" spans="2:20" s="15" customFormat="1" ht="15" customHeight="1" x14ac:dyDescent="0.25">
      <c r="B23" s="241">
        <v>11</v>
      </c>
      <c r="C23" s="352" t="str">
        <f>Участники!C13</f>
        <v>Сенькова Надежда</v>
      </c>
      <c r="D23" s="242" t="str">
        <f>Участники!F13</f>
        <v>ж</v>
      </c>
      <c r="E23" s="299">
        <v>4</v>
      </c>
      <c r="F23" s="300">
        <v>5</v>
      </c>
      <c r="G23" s="300">
        <v>0</v>
      </c>
      <c r="H23" s="300">
        <v>0</v>
      </c>
      <c r="I23" s="300">
        <v>5</v>
      </c>
      <c r="J23" s="300">
        <v>0</v>
      </c>
      <c r="K23" s="300">
        <v>0</v>
      </c>
      <c r="L23" s="300">
        <v>0</v>
      </c>
      <c r="M23" s="300">
        <v>0</v>
      </c>
      <c r="N23" s="300">
        <v>0</v>
      </c>
      <c r="O23" s="300">
        <v>0</v>
      </c>
      <c r="P23" s="300">
        <v>0</v>
      </c>
      <c r="Q23" s="300">
        <v>5</v>
      </c>
      <c r="R23" s="300">
        <v>0</v>
      </c>
      <c r="S23" s="302">
        <v>3</v>
      </c>
      <c r="T23" s="241">
        <f>SUM(E23:S24)</f>
        <v>40</v>
      </c>
    </row>
    <row r="24" spans="2:20" s="15" customFormat="1" ht="15.75" customHeight="1" thickBot="1" x14ac:dyDescent="0.3">
      <c r="B24" s="238"/>
      <c r="C24" s="353"/>
      <c r="D24" s="239"/>
      <c r="E24" s="311">
        <v>4</v>
      </c>
      <c r="F24" s="312">
        <v>0</v>
      </c>
      <c r="G24" s="312">
        <v>0</v>
      </c>
      <c r="H24" s="312">
        <v>0</v>
      </c>
      <c r="I24" s="312">
        <v>0</v>
      </c>
      <c r="J24" s="312">
        <v>0</v>
      </c>
      <c r="K24" s="312">
        <v>0</v>
      </c>
      <c r="L24" s="312">
        <v>0</v>
      </c>
      <c r="M24" s="312">
        <v>0</v>
      </c>
      <c r="N24" s="312">
        <v>0</v>
      </c>
      <c r="O24" s="312">
        <v>0</v>
      </c>
      <c r="P24" s="312">
        <v>0</v>
      </c>
      <c r="Q24" s="312">
        <v>5</v>
      </c>
      <c r="R24" s="312">
        <v>5</v>
      </c>
      <c r="S24" s="314">
        <v>4</v>
      </c>
      <c r="T24" s="238"/>
    </row>
    <row r="25" spans="2:20" s="15" customFormat="1" ht="15" customHeight="1" x14ac:dyDescent="0.25">
      <c r="B25" s="232">
        <v>12</v>
      </c>
      <c r="C25" s="350" t="str">
        <f>Участники!C14</f>
        <v>Яциненко Александр</v>
      </c>
      <c r="D25" s="234" t="str">
        <f>Участники!F14</f>
        <v>м</v>
      </c>
      <c r="E25" s="43">
        <v>4</v>
      </c>
      <c r="F25" s="56">
        <v>0</v>
      </c>
      <c r="G25" s="56">
        <v>4</v>
      </c>
      <c r="H25" s="56">
        <v>0</v>
      </c>
      <c r="I25" s="56">
        <v>4</v>
      </c>
      <c r="J25" s="56">
        <v>0</v>
      </c>
      <c r="K25" s="56">
        <v>4</v>
      </c>
      <c r="L25" s="56">
        <v>0</v>
      </c>
      <c r="M25" s="56">
        <v>0</v>
      </c>
      <c r="N25" s="56">
        <v>3</v>
      </c>
      <c r="O25" s="56">
        <v>0</v>
      </c>
      <c r="P25" s="56">
        <v>4</v>
      </c>
      <c r="Q25" s="56">
        <v>0</v>
      </c>
      <c r="R25" s="56">
        <v>3</v>
      </c>
      <c r="S25" s="274">
        <v>5</v>
      </c>
      <c r="T25" s="232">
        <f>SUM(E25:S26)</f>
        <v>69</v>
      </c>
    </row>
    <row r="26" spans="2:20" s="15" customFormat="1" ht="15.75" customHeight="1" thickBot="1" x14ac:dyDescent="0.3">
      <c r="B26" s="231"/>
      <c r="C26" s="351"/>
      <c r="D26" s="233"/>
      <c r="E26" s="42">
        <v>5</v>
      </c>
      <c r="F26" s="40">
        <v>3</v>
      </c>
      <c r="G26" s="40">
        <v>5</v>
      </c>
      <c r="H26" s="40">
        <v>3</v>
      </c>
      <c r="I26" s="40">
        <v>0</v>
      </c>
      <c r="J26" s="40">
        <v>0</v>
      </c>
      <c r="K26" s="40">
        <v>0</v>
      </c>
      <c r="L26" s="40">
        <v>3</v>
      </c>
      <c r="M26" s="40">
        <v>0</v>
      </c>
      <c r="N26" s="40">
        <v>3</v>
      </c>
      <c r="O26" s="40">
        <v>0</v>
      </c>
      <c r="P26" s="40">
        <v>3</v>
      </c>
      <c r="Q26" s="40">
        <v>4</v>
      </c>
      <c r="R26" s="40">
        <v>4</v>
      </c>
      <c r="S26" s="277">
        <v>5</v>
      </c>
      <c r="T26" s="231"/>
    </row>
    <row r="27" spans="2:20" s="15" customFormat="1" x14ac:dyDescent="0.25">
      <c r="B27" s="241">
        <v>13</v>
      </c>
      <c r="C27" s="352" t="str">
        <f>Участники!C15</f>
        <v>Головкин Денис</v>
      </c>
      <c r="D27" s="242" t="str">
        <f>Участники!F15</f>
        <v>м</v>
      </c>
      <c r="E27" s="299">
        <v>3</v>
      </c>
      <c r="F27" s="300">
        <v>5</v>
      </c>
      <c r="G27" s="300">
        <v>0</v>
      </c>
      <c r="H27" s="300">
        <v>0</v>
      </c>
      <c r="I27" s="300">
        <v>5</v>
      </c>
      <c r="J27" s="300">
        <v>0</v>
      </c>
      <c r="K27" s="300">
        <v>0</v>
      </c>
      <c r="L27" s="300">
        <v>5</v>
      </c>
      <c r="M27" s="300">
        <v>0</v>
      </c>
      <c r="N27" s="300">
        <v>0</v>
      </c>
      <c r="O27" s="300">
        <v>0</v>
      </c>
      <c r="P27" s="300">
        <v>4</v>
      </c>
      <c r="Q27" s="300">
        <v>0</v>
      </c>
      <c r="R27" s="300">
        <v>0</v>
      </c>
      <c r="S27" s="302">
        <v>3</v>
      </c>
      <c r="T27" s="241">
        <f>SUM(E27:S28)</f>
        <v>52</v>
      </c>
    </row>
    <row r="28" spans="2:20" s="15" customFormat="1" ht="15.75" thickBot="1" x14ac:dyDescent="0.3">
      <c r="B28" s="238"/>
      <c r="C28" s="353"/>
      <c r="D28" s="239"/>
      <c r="E28" s="311">
        <v>4</v>
      </c>
      <c r="F28" s="312">
        <v>0</v>
      </c>
      <c r="G28" s="312">
        <v>0</v>
      </c>
      <c r="H28" s="312">
        <v>0</v>
      </c>
      <c r="I28" s="312">
        <v>0</v>
      </c>
      <c r="J28" s="312">
        <v>0</v>
      </c>
      <c r="K28" s="312">
        <v>0</v>
      </c>
      <c r="L28" s="312">
        <v>0</v>
      </c>
      <c r="M28" s="312">
        <v>3</v>
      </c>
      <c r="N28" s="312">
        <v>5</v>
      </c>
      <c r="O28" s="312">
        <v>3</v>
      </c>
      <c r="P28" s="312">
        <v>5</v>
      </c>
      <c r="Q28" s="312">
        <v>0</v>
      </c>
      <c r="R28" s="312">
        <v>3</v>
      </c>
      <c r="S28" s="314">
        <v>4</v>
      </c>
      <c r="T28" s="238"/>
    </row>
    <row r="29" spans="2:20" s="15" customFormat="1" x14ac:dyDescent="0.25">
      <c r="B29" s="232">
        <v>14</v>
      </c>
      <c r="C29" s="350" t="s">
        <v>24</v>
      </c>
      <c r="D29" s="234" t="str">
        <f>Участники!F18</f>
        <v>м</v>
      </c>
      <c r="E29" s="43">
        <v>5</v>
      </c>
      <c r="F29" s="56">
        <v>5</v>
      </c>
      <c r="G29" s="56">
        <v>3</v>
      </c>
      <c r="H29" s="56">
        <v>5</v>
      </c>
      <c r="I29" s="56">
        <v>0</v>
      </c>
      <c r="J29" s="56">
        <v>4</v>
      </c>
      <c r="K29" s="56">
        <v>0</v>
      </c>
      <c r="L29" s="56">
        <v>0</v>
      </c>
      <c r="M29" s="56">
        <v>4</v>
      </c>
      <c r="N29" s="56">
        <v>0</v>
      </c>
      <c r="O29" s="56">
        <v>0</v>
      </c>
      <c r="P29" s="56">
        <v>4</v>
      </c>
      <c r="Q29" s="56">
        <v>5</v>
      </c>
      <c r="R29" s="56">
        <v>4</v>
      </c>
      <c r="S29" s="274">
        <v>5</v>
      </c>
      <c r="T29" s="232">
        <f>SUM(E29:S30)</f>
        <v>81</v>
      </c>
    </row>
    <row r="30" spans="2:20" s="15" customFormat="1" ht="15.75" thickBot="1" x14ac:dyDescent="0.3">
      <c r="B30" s="231"/>
      <c r="C30" s="351"/>
      <c r="D30" s="233"/>
      <c r="E30" s="42">
        <v>5</v>
      </c>
      <c r="F30" s="40">
        <v>5</v>
      </c>
      <c r="G30" s="40">
        <v>3</v>
      </c>
      <c r="H30" s="40">
        <v>0</v>
      </c>
      <c r="I30" s="40">
        <v>3</v>
      </c>
      <c r="J30" s="40">
        <v>0</v>
      </c>
      <c r="K30" s="40">
        <v>4</v>
      </c>
      <c r="L30" s="40">
        <v>0</v>
      </c>
      <c r="M30" s="40">
        <v>4</v>
      </c>
      <c r="N30" s="40">
        <v>0</v>
      </c>
      <c r="O30" s="40">
        <v>0</v>
      </c>
      <c r="P30" s="40">
        <v>0</v>
      </c>
      <c r="Q30" s="40">
        <v>4</v>
      </c>
      <c r="R30" s="40">
        <v>5</v>
      </c>
      <c r="S30" s="277">
        <v>4</v>
      </c>
      <c r="T30" s="231"/>
    </row>
    <row r="31" spans="2:20" s="15" customFormat="1" x14ac:dyDescent="0.25">
      <c r="B31" s="241">
        <v>15</v>
      </c>
      <c r="C31" s="352" t="s">
        <v>43</v>
      </c>
      <c r="D31" s="242" t="s">
        <v>8</v>
      </c>
      <c r="E31" s="299">
        <v>3</v>
      </c>
      <c r="F31" s="300">
        <v>4</v>
      </c>
      <c r="G31" s="300">
        <v>5</v>
      </c>
      <c r="H31" s="300">
        <v>5</v>
      </c>
      <c r="I31" s="300">
        <v>4</v>
      </c>
      <c r="J31" s="300">
        <v>4</v>
      </c>
      <c r="K31" s="300">
        <v>3</v>
      </c>
      <c r="L31" s="300">
        <v>5</v>
      </c>
      <c r="M31" s="300">
        <v>3</v>
      </c>
      <c r="N31" s="300">
        <v>5</v>
      </c>
      <c r="O31" s="300">
        <v>4</v>
      </c>
      <c r="P31" s="300">
        <v>3</v>
      </c>
      <c r="Q31" s="300">
        <v>0</v>
      </c>
      <c r="R31" s="300">
        <v>4</v>
      </c>
      <c r="S31" s="302">
        <v>4</v>
      </c>
      <c r="T31" s="241">
        <f>SUM(E31:S32)</f>
        <v>89</v>
      </c>
    </row>
    <row r="32" spans="2:20" s="15" customFormat="1" ht="15.75" thickBot="1" x14ac:dyDescent="0.3">
      <c r="B32" s="238"/>
      <c r="C32" s="353"/>
      <c r="D32" s="239"/>
      <c r="E32" s="311">
        <v>5</v>
      </c>
      <c r="F32" s="312">
        <v>3</v>
      </c>
      <c r="G32" s="312">
        <v>5</v>
      </c>
      <c r="H32" s="312">
        <v>0</v>
      </c>
      <c r="I32" s="312">
        <v>3</v>
      </c>
      <c r="J32" s="312">
        <v>0</v>
      </c>
      <c r="K32" s="312">
        <v>0</v>
      </c>
      <c r="L32" s="312">
        <v>0</v>
      </c>
      <c r="M32" s="312">
        <v>0</v>
      </c>
      <c r="N32" s="312">
        <v>0</v>
      </c>
      <c r="O32" s="312">
        <v>4</v>
      </c>
      <c r="P32" s="312">
        <v>0</v>
      </c>
      <c r="Q32" s="312">
        <v>4</v>
      </c>
      <c r="R32" s="312">
        <v>5</v>
      </c>
      <c r="S32" s="314">
        <v>4</v>
      </c>
      <c r="T32" s="238"/>
    </row>
    <row r="33" spans="2:20" s="15" customFormat="1" ht="15" customHeight="1" x14ac:dyDescent="0.25">
      <c r="B33" s="232">
        <v>16</v>
      </c>
      <c r="C33" s="350" t="s">
        <v>19</v>
      </c>
      <c r="D33" s="234" t="s">
        <v>8</v>
      </c>
      <c r="E33" s="43">
        <v>0</v>
      </c>
      <c r="F33" s="56">
        <v>5</v>
      </c>
      <c r="G33" s="56">
        <v>5</v>
      </c>
      <c r="H33" s="56">
        <v>3</v>
      </c>
      <c r="I33" s="56">
        <v>3</v>
      </c>
      <c r="J33" s="56">
        <v>5</v>
      </c>
      <c r="K33" s="56">
        <v>4</v>
      </c>
      <c r="L33" s="56">
        <v>0</v>
      </c>
      <c r="M33" s="56">
        <v>0</v>
      </c>
      <c r="N33" s="56">
        <v>0</v>
      </c>
      <c r="O33" s="56">
        <v>0</v>
      </c>
      <c r="P33" s="56">
        <v>4</v>
      </c>
      <c r="Q33" s="56">
        <v>4</v>
      </c>
      <c r="R33" s="56">
        <v>5</v>
      </c>
      <c r="S33" s="274">
        <v>0</v>
      </c>
      <c r="T33" s="232">
        <f>SUM(E33:S34)</f>
        <v>66</v>
      </c>
    </row>
    <row r="34" spans="2:20" s="15" customFormat="1" ht="15.75" customHeight="1" thickBot="1" x14ac:dyDescent="0.3">
      <c r="B34" s="231"/>
      <c r="C34" s="351"/>
      <c r="D34" s="233"/>
      <c r="E34" s="42">
        <v>0</v>
      </c>
      <c r="F34" s="40">
        <v>4</v>
      </c>
      <c r="G34" s="40">
        <v>0</v>
      </c>
      <c r="H34" s="40">
        <v>0</v>
      </c>
      <c r="I34" s="40">
        <v>4</v>
      </c>
      <c r="J34" s="40">
        <v>0</v>
      </c>
      <c r="K34" s="40">
        <v>0</v>
      </c>
      <c r="L34" s="40">
        <v>0</v>
      </c>
      <c r="M34" s="40">
        <v>4</v>
      </c>
      <c r="N34" s="40">
        <v>4</v>
      </c>
      <c r="O34" s="40">
        <v>3</v>
      </c>
      <c r="P34" s="40">
        <v>0</v>
      </c>
      <c r="Q34" s="40">
        <v>0</v>
      </c>
      <c r="R34" s="40">
        <v>4</v>
      </c>
      <c r="S34" s="277">
        <v>5</v>
      </c>
      <c r="T34" s="231"/>
    </row>
  </sheetData>
  <mergeCells count="65">
    <mergeCell ref="B19:B20"/>
    <mergeCell ref="B9:B10"/>
    <mergeCell ref="B11:B12"/>
    <mergeCell ref="B21:B22"/>
    <mergeCell ref="B23:B24"/>
    <mergeCell ref="B25:B26"/>
    <mergeCell ref="T23:T24"/>
    <mergeCell ref="T17:T18"/>
    <mergeCell ref="T25:T26"/>
    <mergeCell ref="B1:T1"/>
    <mergeCell ref="B3:B4"/>
    <mergeCell ref="C3:C4"/>
    <mergeCell ref="D3:D4"/>
    <mergeCell ref="B5:B6"/>
    <mergeCell ref="B7:B8"/>
    <mergeCell ref="B13:B14"/>
    <mergeCell ref="T3:T4"/>
    <mergeCell ref="T5:T6"/>
    <mergeCell ref="T7:T8"/>
    <mergeCell ref="T9:T10"/>
    <mergeCell ref="T11:T12"/>
    <mergeCell ref="T13:T14"/>
    <mergeCell ref="B27:B28"/>
    <mergeCell ref="B29:B30"/>
    <mergeCell ref="B31:B32"/>
    <mergeCell ref="B33:B3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B15:B16"/>
    <mergeCell ref="B17:B18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T15:T16"/>
    <mergeCell ref="T19:T20"/>
    <mergeCell ref="T21:T22"/>
    <mergeCell ref="T27:T28"/>
    <mergeCell ref="T29:T30"/>
    <mergeCell ref="T31:T32"/>
    <mergeCell ref="T33:T3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zoomScale="85" zoomScaleNormal="85" workbookViewId="0">
      <selection activeCell="V26" sqref="V26"/>
    </sheetView>
  </sheetViews>
  <sheetFormatPr defaultRowHeight="15" x14ac:dyDescent="0.25"/>
  <cols>
    <col min="1" max="1" width="9.140625" style="11"/>
    <col min="2" max="2" width="7.42578125" style="11" customWidth="1"/>
    <col min="3" max="3" width="23.85546875" style="3" bestFit="1" customWidth="1"/>
    <col min="4" max="4" width="8.28515625" style="11" customWidth="1"/>
    <col min="5" max="14" width="7.140625" style="11" customWidth="1"/>
    <col min="15" max="15" width="10.28515625" style="11" customWidth="1"/>
    <col min="16" max="16" width="8.7109375" style="11" hidden="1" customWidth="1"/>
    <col min="17" max="17" width="7.85546875" style="11" hidden="1" customWidth="1"/>
    <col min="18" max="18" width="7.5703125" style="11" hidden="1" customWidth="1"/>
    <col min="19" max="16384" width="9.140625" style="11"/>
  </cols>
  <sheetData>
    <row r="1" spans="2:18" s="8" customFormat="1" ht="34.5" customHeight="1" thickBot="1" x14ac:dyDescent="0.4">
      <c r="B1" s="69" t="s">
        <v>48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2:18" s="7" customFormat="1" ht="15.75" thickBot="1" x14ac:dyDescent="0.3">
      <c r="B2" s="230" t="s">
        <v>0</v>
      </c>
      <c r="C2" s="44" t="s">
        <v>55</v>
      </c>
      <c r="D2" s="47" t="s">
        <v>4</v>
      </c>
      <c r="E2" s="44">
        <v>1</v>
      </c>
      <c r="F2" s="45">
        <v>2</v>
      </c>
      <c r="G2" s="45">
        <v>3</v>
      </c>
      <c r="H2" s="45">
        <v>4</v>
      </c>
      <c r="I2" s="45">
        <v>5</v>
      </c>
      <c r="J2" s="45">
        <v>6</v>
      </c>
      <c r="K2" s="45">
        <v>7</v>
      </c>
      <c r="L2" s="45">
        <v>8</v>
      </c>
      <c r="M2" s="45">
        <v>9</v>
      </c>
      <c r="N2" s="45">
        <v>10</v>
      </c>
      <c r="O2" s="47" t="s">
        <v>21</v>
      </c>
      <c r="P2" s="46">
        <v>10</v>
      </c>
      <c r="Q2" s="45">
        <v>8</v>
      </c>
      <c r="R2" s="45">
        <v>0</v>
      </c>
    </row>
    <row r="3" spans="2:18" x14ac:dyDescent="0.25">
      <c r="B3" s="235">
        <v>1</v>
      </c>
      <c r="C3" s="362" t="str">
        <f>Участники!C3</f>
        <v>Мангутова Ольга</v>
      </c>
      <c r="D3" s="236" t="str">
        <f>Участники!F3</f>
        <v>ж</v>
      </c>
      <c r="E3" s="354">
        <v>0</v>
      </c>
      <c r="F3" s="356">
        <v>0</v>
      </c>
      <c r="G3" s="356">
        <v>0</v>
      </c>
      <c r="H3" s="356">
        <v>6</v>
      </c>
      <c r="I3" s="356">
        <v>6</v>
      </c>
      <c r="J3" s="356">
        <v>0</v>
      </c>
      <c r="K3" s="356">
        <v>0</v>
      </c>
      <c r="L3" s="356">
        <v>0</v>
      </c>
      <c r="M3" s="356">
        <v>0</v>
      </c>
      <c r="N3" s="356">
        <v>8</v>
      </c>
      <c r="O3" s="236">
        <f>SUM(E3:N4)</f>
        <v>20</v>
      </c>
      <c r="P3" s="227">
        <f>COUNTIF(E3:N4,"=10")</f>
        <v>0</v>
      </c>
      <c r="Q3" s="226">
        <f>COUNTIF(E3:N4,"=8")</f>
        <v>1</v>
      </c>
      <c r="R3" s="226">
        <f>COUNTIF(E3:N4,"=0")+COUNTBLANK(E3:N4)</f>
        <v>17</v>
      </c>
    </row>
    <row r="4" spans="2:18" ht="15.75" thickBot="1" x14ac:dyDescent="0.3">
      <c r="B4" s="238"/>
      <c r="C4" s="353"/>
      <c r="D4" s="239"/>
      <c r="E4" s="355"/>
      <c r="F4" s="357"/>
      <c r="G4" s="357"/>
      <c r="H4" s="357"/>
      <c r="I4" s="357"/>
      <c r="J4" s="357"/>
      <c r="K4" s="357"/>
      <c r="L4" s="357"/>
      <c r="M4" s="357"/>
      <c r="N4" s="357"/>
      <c r="O4" s="239"/>
      <c r="P4" s="228"/>
      <c r="Q4" s="225"/>
      <c r="R4" s="225"/>
    </row>
    <row r="5" spans="2:18" x14ac:dyDescent="0.25">
      <c r="B5" s="232">
        <v>2</v>
      </c>
      <c r="C5" s="350" t="str">
        <f>Участники!C4</f>
        <v>Ветер Ника</v>
      </c>
      <c r="D5" s="234" t="str">
        <f>Участники!F4</f>
        <v>ж</v>
      </c>
      <c r="E5" s="358">
        <v>0</v>
      </c>
      <c r="F5" s="360">
        <v>0</v>
      </c>
      <c r="G5" s="360">
        <v>0</v>
      </c>
      <c r="H5" s="360">
        <v>0</v>
      </c>
      <c r="I5" s="360">
        <v>0</v>
      </c>
      <c r="J5" s="360">
        <v>6</v>
      </c>
      <c r="K5" s="360">
        <v>6</v>
      </c>
      <c r="L5" s="360">
        <v>6</v>
      </c>
      <c r="M5" s="360">
        <v>6</v>
      </c>
      <c r="N5" s="360">
        <v>0</v>
      </c>
      <c r="O5" s="234">
        <f>SUM(E5:N6)</f>
        <v>24</v>
      </c>
      <c r="P5" s="229">
        <f>COUNTIF(E5:N6,"=10")</f>
        <v>0</v>
      </c>
      <c r="Q5" s="224">
        <f>COUNTIF(E5:N6,"=8")</f>
        <v>0</v>
      </c>
      <c r="R5" s="224">
        <f>COUNTIF(E5:N6,"=0")+COUNTBLANK(E5:N6)</f>
        <v>16</v>
      </c>
    </row>
    <row r="6" spans="2:18" ht="15.75" thickBot="1" x14ac:dyDescent="0.3">
      <c r="B6" s="231"/>
      <c r="C6" s="351"/>
      <c r="D6" s="233"/>
      <c r="E6" s="359"/>
      <c r="F6" s="361"/>
      <c r="G6" s="361"/>
      <c r="H6" s="361"/>
      <c r="I6" s="361"/>
      <c r="J6" s="361"/>
      <c r="K6" s="361"/>
      <c r="L6" s="361"/>
      <c r="M6" s="361"/>
      <c r="N6" s="361"/>
      <c r="O6" s="233"/>
      <c r="P6" s="228"/>
      <c r="Q6" s="225"/>
      <c r="R6" s="225"/>
    </row>
    <row r="7" spans="2:18" s="15" customFormat="1" ht="15" customHeight="1" x14ac:dyDescent="0.25">
      <c r="B7" s="241">
        <v>3</v>
      </c>
      <c r="C7" s="352" t="str">
        <f>Участники!C5</f>
        <v>Баландин Владимир</v>
      </c>
      <c r="D7" s="242" t="str">
        <f>Участники!F5</f>
        <v>м</v>
      </c>
      <c r="E7" s="354">
        <v>6</v>
      </c>
      <c r="F7" s="356">
        <v>6</v>
      </c>
      <c r="G7" s="356">
        <v>0</v>
      </c>
      <c r="H7" s="356">
        <v>0</v>
      </c>
      <c r="I7" s="356">
        <v>0</v>
      </c>
      <c r="J7" s="356">
        <v>0</v>
      </c>
      <c r="K7" s="356">
        <v>7</v>
      </c>
      <c r="L7" s="356">
        <v>0</v>
      </c>
      <c r="M7" s="356">
        <v>0</v>
      </c>
      <c r="N7" s="356">
        <v>0</v>
      </c>
      <c r="O7" s="242">
        <f>SUM(E7:N8)</f>
        <v>19</v>
      </c>
      <c r="P7" s="229">
        <f>COUNTIF(E7:N8,"=10")</f>
        <v>0</v>
      </c>
      <c r="Q7" s="224">
        <f>COUNTIF(E7:N8,"=8")</f>
        <v>0</v>
      </c>
      <c r="R7" s="224">
        <f>COUNTIF(E7:N8,"=0")+COUNTBLANK(E7:N8)</f>
        <v>17</v>
      </c>
    </row>
    <row r="8" spans="2:18" s="15" customFormat="1" ht="15.75" customHeight="1" thickBot="1" x14ac:dyDescent="0.3">
      <c r="B8" s="238"/>
      <c r="C8" s="353"/>
      <c r="D8" s="239"/>
      <c r="E8" s="355"/>
      <c r="F8" s="357"/>
      <c r="G8" s="357"/>
      <c r="H8" s="357"/>
      <c r="I8" s="357"/>
      <c r="J8" s="357"/>
      <c r="K8" s="357"/>
      <c r="L8" s="357"/>
      <c r="M8" s="357"/>
      <c r="N8" s="357"/>
      <c r="O8" s="239"/>
      <c r="P8" s="228"/>
      <c r="Q8" s="225"/>
      <c r="R8" s="225"/>
    </row>
    <row r="9" spans="2:18" s="15" customFormat="1" x14ac:dyDescent="0.25">
      <c r="B9" s="232">
        <v>5</v>
      </c>
      <c r="C9" s="350" t="str">
        <f>Участники!C6</f>
        <v>Шлоков Роман</v>
      </c>
      <c r="D9" s="234" t="str">
        <f>Участники!F6</f>
        <v>м</v>
      </c>
      <c r="E9" s="358">
        <v>6</v>
      </c>
      <c r="F9" s="360">
        <v>0</v>
      </c>
      <c r="G9" s="360">
        <v>6</v>
      </c>
      <c r="H9" s="360">
        <v>7</v>
      </c>
      <c r="I9" s="360">
        <v>0</v>
      </c>
      <c r="J9" s="360">
        <v>0</v>
      </c>
      <c r="K9" s="360">
        <v>0</v>
      </c>
      <c r="L9" s="360">
        <v>10</v>
      </c>
      <c r="M9" s="360">
        <v>8</v>
      </c>
      <c r="N9" s="360">
        <v>0</v>
      </c>
      <c r="O9" s="234">
        <f>SUM(E9:N10)</f>
        <v>37</v>
      </c>
      <c r="P9" s="229">
        <f>COUNTIF(E9:N10,"=10")</f>
        <v>1</v>
      </c>
      <c r="Q9" s="224">
        <f>COUNTIF(E9:N10,"=8")</f>
        <v>1</v>
      </c>
      <c r="R9" s="224">
        <f>COUNTIF(E9:N10,"=0")+COUNTBLANK(E9:N10)</f>
        <v>15</v>
      </c>
    </row>
    <row r="10" spans="2:18" s="15" customFormat="1" ht="15.75" thickBot="1" x14ac:dyDescent="0.3">
      <c r="B10" s="231"/>
      <c r="C10" s="351"/>
      <c r="D10" s="233"/>
      <c r="E10" s="359"/>
      <c r="F10" s="361"/>
      <c r="G10" s="361"/>
      <c r="H10" s="361"/>
      <c r="I10" s="361"/>
      <c r="J10" s="361"/>
      <c r="K10" s="361"/>
      <c r="L10" s="361"/>
      <c r="M10" s="361"/>
      <c r="N10" s="361"/>
      <c r="O10" s="233"/>
      <c r="P10" s="228"/>
      <c r="Q10" s="225"/>
      <c r="R10" s="225"/>
    </row>
    <row r="11" spans="2:18" s="15" customFormat="1" ht="15" customHeight="1" x14ac:dyDescent="0.25">
      <c r="B11" s="241">
        <v>6</v>
      </c>
      <c r="C11" s="352" t="str">
        <f>Участники!C7</f>
        <v>Аюпов Альберт</v>
      </c>
      <c r="D11" s="242" t="str">
        <f>Участники!F7</f>
        <v>м</v>
      </c>
      <c r="E11" s="354">
        <v>0</v>
      </c>
      <c r="F11" s="356">
        <v>0</v>
      </c>
      <c r="G11" s="356">
        <v>0</v>
      </c>
      <c r="H11" s="356">
        <v>8</v>
      </c>
      <c r="I11" s="356">
        <v>8</v>
      </c>
      <c r="J11" s="356">
        <v>0</v>
      </c>
      <c r="K11" s="356">
        <v>0</v>
      </c>
      <c r="L11" s="356">
        <v>8</v>
      </c>
      <c r="M11" s="356">
        <v>0</v>
      </c>
      <c r="N11" s="356">
        <v>0</v>
      </c>
      <c r="O11" s="242">
        <f>SUM(E11:N12)</f>
        <v>24</v>
      </c>
      <c r="P11" s="229">
        <f>COUNTIF(E11:N12,"=10")</f>
        <v>0</v>
      </c>
      <c r="Q11" s="224">
        <f>COUNTIF(E11:N12,"=8")</f>
        <v>3</v>
      </c>
      <c r="R11" s="224">
        <f>COUNTIF(E11:N12,"=0")+COUNTBLANK(E11:N12)</f>
        <v>17</v>
      </c>
    </row>
    <row r="12" spans="2:18" s="15" customFormat="1" ht="15.75" customHeight="1" thickBot="1" x14ac:dyDescent="0.3">
      <c r="B12" s="238"/>
      <c r="C12" s="353"/>
      <c r="D12" s="239"/>
      <c r="E12" s="355"/>
      <c r="F12" s="357"/>
      <c r="G12" s="357"/>
      <c r="H12" s="357"/>
      <c r="I12" s="357"/>
      <c r="J12" s="357"/>
      <c r="K12" s="357"/>
      <c r="L12" s="357"/>
      <c r="M12" s="357"/>
      <c r="N12" s="357"/>
      <c r="O12" s="239"/>
      <c r="P12" s="228"/>
      <c r="Q12" s="225"/>
      <c r="R12" s="225"/>
    </row>
    <row r="13" spans="2:18" s="15" customFormat="1" ht="15" customHeight="1" x14ac:dyDescent="0.25">
      <c r="B13" s="232">
        <v>7</v>
      </c>
      <c r="C13" s="350" t="str">
        <f>Участники!C8</f>
        <v>Матевосян Ашот</v>
      </c>
      <c r="D13" s="234" t="str">
        <f>Участники!F8</f>
        <v>м</v>
      </c>
      <c r="E13" s="358">
        <v>7</v>
      </c>
      <c r="F13" s="360">
        <v>0</v>
      </c>
      <c r="G13" s="360">
        <v>0</v>
      </c>
      <c r="H13" s="360">
        <v>0</v>
      </c>
      <c r="I13" s="360">
        <v>0</v>
      </c>
      <c r="J13" s="360">
        <v>0</v>
      </c>
      <c r="K13" s="360">
        <v>0</v>
      </c>
      <c r="L13" s="360">
        <v>0</v>
      </c>
      <c r="M13" s="360">
        <v>0</v>
      </c>
      <c r="N13" s="360">
        <v>0</v>
      </c>
      <c r="O13" s="234">
        <f>SUM(E13:N14)</f>
        <v>7</v>
      </c>
      <c r="P13" s="229">
        <f>COUNTIF(E13:N14,"=10")</f>
        <v>0</v>
      </c>
      <c r="Q13" s="224">
        <f>COUNTIF(E13:N14,"=8")</f>
        <v>0</v>
      </c>
      <c r="R13" s="224">
        <f>COUNTIF(E13:N14,"=0")+COUNTBLANK(E13:N14)</f>
        <v>19</v>
      </c>
    </row>
    <row r="14" spans="2:18" s="15" customFormat="1" ht="15.75" customHeight="1" thickBot="1" x14ac:dyDescent="0.3">
      <c r="B14" s="231"/>
      <c r="C14" s="351"/>
      <c r="D14" s="233"/>
      <c r="E14" s="359"/>
      <c r="F14" s="361"/>
      <c r="G14" s="361"/>
      <c r="H14" s="361"/>
      <c r="I14" s="361"/>
      <c r="J14" s="361"/>
      <c r="K14" s="361"/>
      <c r="L14" s="361"/>
      <c r="M14" s="361"/>
      <c r="N14" s="361"/>
      <c r="O14" s="233"/>
      <c r="P14" s="228"/>
      <c r="Q14" s="225"/>
      <c r="R14" s="225"/>
    </row>
    <row r="15" spans="2:18" s="15" customFormat="1" x14ac:dyDescent="0.25">
      <c r="B15" s="241">
        <v>8</v>
      </c>
      <c r="C15" s="352" t="str">
        <f>Участники!C9</f>
        <v>Соколов Юрий</v>
      </c>
      <c r="D15" s="242" t="str">
        <f>Участники!F9</f>
        <v>м</v>
      </c>
      <c r="E15" s="354">
        <v>0</v>
      </c>
      <c r="F15" s="356">
        <v>6</v>
      </c>
      <c r="G15" s="356">
        <v>0</v>
      </c>
      <c r="H15" s="356">
        <v>0</v>
      </c>
      <c r="I15" s="356">
        <v>0</v>
      </c>
      <c r="J15" s="356">
        <v>8</v>
      </c>
      <c r="K15" s="356">
        <v>0</v>
      </c>
      <c r="L15" s="356">
        <v>0</v>
      </c>
      <c r="M15" s="356">
        <v>0</v>
      </c>
      <c r="N15" s="356">
        <v>0</v>
      </c>
      <c r="O15" s="242">
        <f>SUM(E15:N16)</f>
        <v>14</v>
      </c>
      <c r="P15" s="229">
        <f>COUNTIF(E15:N16,"=10")</f>
        <v>0</v>
      </c>
      <c r="Q15" s="224">
        <f>COUNTIF(E15:N16,"=8")</f>
        <v>1</v>
      </c>
      <c r="R15" s="224">
        <f>COUNTIF(E15:N16,"=0")+COUNTBLANK(E15:N16)</f>
        <v>18</v>
      </c>
    </row>
    <row r="16" spans="2:18" s="15" customFormat="1" ht="15.75" thickBot="1" x14ac:dyDescent="0.3">
      <c r="B16" s="238"/>
      <c r="C16" s="353"/>
      <c r="D16" s="239"/>
      <c r="E16" s="355"/>
      <c r="F16" s="357"/>
      <c r="G16" s="357"/>
      <c r="H16" s="357"/>
      <c r="I16" s="357"/>
      <c r="J16" s="357"/>
      <c r="K16" s="357"/>
      <c r="L16" s="357"/>
      <c r="M16" s="357"/>
      <c r="N16" s="357"/>
      <c r="O16" s="239"/>
      <c r="P16" s="228"/>
      <c r="Q16" s="225"/>
      <c r="R16" s="225"/>
    </row>
    <row r="17" spans="2:18" s="15" customFormat="1" x14ac:dyDescent="0.25">
      <c r="B17" s="232">
        <v>9</v>
      </c>
      <c r="C17" s="350" t="str">
        <f>Участники!C10</f>
        <v>Назаров Константин</v>
      </c>
      <c r="D17" s="234" t="str">
        <f>Участники!F10</f>
        <v>м</v>
      </c>
      <c r="E17" s="358">
        <v>8</v>
      </c>
      <c r="F17" s="360">
        <v>0</v>
      </c>
      <c r="G17" s="360">
        <v>0</v>
      </c>
      <c r="H17" s="360">
        <v>9</v>
      </c>
      <c r="I17" s="360">
        <v>0</v>
      </c>
      <c r="J17" s="360">
        <v>0</v>
      </c>
      <c r="K17" s="360">
        <v>0</v>
      </c>
      <c r="L17" s="360">
        <v>0</v>
      </c>
      <c r="M17" s="360">
        <v>9</v>
      </c>
      <c r="N17" s="360">
        <v>0</v>
      </c>
      <c r="O17" s="234">
        <f>SUM(E17:N18)</f>
        <v>26</v>
      </c>
      <c r="P17" s="229">
        <f>COUNTIF(E17:N18,"=10")</f>
        <v>0</v>
      </c>
      <c r="Q17" s="224">
        <f>COUNTIF(E17:N18,"=8")</f>
        <v>1</v>
      </c>
      <c r="R17" s="224">
        <f>COUNTIF(E17:N18,"=0")+COUNTBLANK(E17:N18)</f>
        <v>17</v>
      </c>
    </row>
    <row r="18" spans="2:18" s="15" customFormat="1" ht="15.75" thickBot="1" x14ac:dyDescent="0.3">
      <c r="B18" s="231"/>
      <c r="C18" s="351"/>
      <c r="D18" s="233"/>
      <c r="E18" s="359"/>
      <c r="F18" s="361"/>
      <c r="G18" s="361"/>
      <c r="H18" s="361"/>
      <c r="I18" s="361"/>
      <c r="J18" s="361"/>
      <c r="K18" s="361"/>
      <c r="L18" s="361"/>
      <c r="M18" s="361"/>
      <c r="N18" s="361"/>
      <c r="O18" s="233"/>
      <c r="P18" s="228"/>
      <c r="Q18" s="225"/>
      <c r="R18" s="225"/>
    </row>
    <row r="19" spans="2:18" s="15" customFormat="1" x14ac:dyDescent="0.25">
      <c r="B19" s="241">
        <v>10</v>
      </c>
      <c r="C19" s="352" t="str">
        <f>Участники!C11</f>
        <v>Макеев Илья</v>
      </c>
      <c r="D19" s="242" t="str">
        <f>Участники!F11</f>
        <v>м</v>
      </c>
      <c r="E19" s="354">
        <v>0</v>
      </c>
      <c r="F19" s="356">
        <v>0</v>
      </c>
      <c r="G19" s="356">
        <v>0</v>
      </c>
      <c r="H19" s="356">
        <v>0</v>
      </c>
      <c r="I19" s="356">
        <v>0</v>
      </c>
      <c r="J19" s="356">
        <v>0</v>
      </c>
      <c r="K19" s="356">
        <v>1</v>
      </c>
      <c r="L19" s="356">
        <v>1</v>
      </c>
      <c r="M19" s="356">
        <v>0</v>
      </c>
      <c r="N19" s="356">
        <v>1</v>
      </c>
      <c r="O19" s="242">
        <f>SUM(E19:N20)</f>
        <v>3</v>
      </c>
      <c r="P19" s="229">
        <f>COUNTIF(E19:N20,"=10")</f>
        <v>0</v>
      </c>
      <c r="Q19" s="224">
        <f>COUNTIF(E19:N20,"=8")</f>
        <v>0</v>
      </c>
      <c r="R19" s="224">
        <f>COUNTIF(E19:N20,"=0")+COUNTBLANK(E19:N20)</f>
        <v>17</v>
      </c>
    </row>
    <row r="20" spans="2:18" s="15" customFormat="1" ht="15.75" thickBot="1" x14ac:dyDescent="0.3">
      <c r="B20" s="238"/>
      <c r="C20" s="353"/>
      <c r="D20" s="239"/>
      <c r="E20" s="355"/>
      <c r="F20" s="357"/>
      <c r="G20" s="357"/>
      <c r="H20" s="357"/>
      <c r="I20" s="357"/>
      <c r="J20" s="357"/>
      <c r="K20" s="357"/>
      <c r="L20" s="357"/>
      <c r="M20" s="357"/>
      <c r="N20" s="357"/>
      <c r="O20" s="239"/>
      <c r="P20" s="228"/>
      <c r="Q20" s="225"/>
      <c r="R20" s="225"/>
    </row>
    <row r="21" spans="2:18" s="15" customFormat="1" x14ac:dyDescent="0.25">
      <c r="B21" s="232">
        <v>11</v>
      </c>
      <c r="C21" s="350" t="str">
        <f>Участники!C12</f>
        <v>Харькова Марина</v>
      </c>
      <c r="D21" s="234" t="str">
        <f>Участники!F12</f>
        <v>ж</v>
      </c>
      <c r="E21" s="358">
        <v>0</v>
      </c>
      <c r="F21" s="360">
        <v>8</v>
      </c>
      <c r="G21" s="360">
        <v>10</v>
      </c>
      <c r="H21" s="360">
        <v>0</v>
      </c>
      <c r="I21" s="360">
        <v>0</v>
      </c>
      <c r="J21" s="360">
        <v>0</v>
      </c>
      <c r="K21" s="360">
        <v>5</v>
      </c>
      <c r="L21" s="360">
        <v>7</v>
      </c>
      <c r="M21" s="360">
        <v>9</v>
      </c>
      <c r="N21" s="360">
        <v>11</v>
      </c>
      <c r="O21" s="234">
        <f>SUM(E21:N22)</f>
        <v>50</v>
      </c>
      <c r="P21" s="229">
        <f>COUNTIF(E21:N22,"=10")</f>
        <v>1</v>
      </c>
      <c r="Q21" s="224">
        <f>COUNTIF(E21:N22,"=8")</f>
        <v>1</v>
      </c>
      <c r="R21" s="224">
        <f>COUNTIF(E21:N22,"=0")+COUNTBLANK(E21:N22)</f>
        <v>14</v>
      </c>
    </row>
    <row r="22" spans="2:18" s="15" customFormat="1" ht="15.75" thickBot="1" x14ac:dyDescent="0.3">
      <c r="B22" s="231"/>
      <c r="C22" s="351"/>
      <c r="D22" s="233"/>
      <c r="E22" s="359"/>
      <c r="F22" s="361"/>
      <c r="G22" s="361"/>
      <c r="H22" s="361"/>
      <c r="I22" s="361"/>
      <c r="J22" s="361"/>
      <c r="K22" s="361"/>
      <c r="L22" s="361"/>
      <c r="M22" s="361"/>
      <c r="N22" s="361"/>
      <c r="O22" s="233"/>
      <c r="P22" s="228"/>
      <c r="Q22" s="225"/>
      <c r="R22" s="225"/>
    </row>
    <row r="23" spans="2:18" s="15" customFormat="1" ht="15" customHeight="1" x14ac:dyDescent="0.25">
      <c r="B23" s="241">
        <v>12</v>
      </c>
      <c r="C23" s="352" t="str">
        <f>Участники!C13</f>
        <v>Сенькова Надежда</v>
      </c>
      <c r="D23" s="242" t="str">
        <f>Участники!F13</f>
        <v>ж</v>
      </c>
      <c r="E23" s="354">
        <v>0</v>
      </c>
      <c r="F23" s="356">
        <v>0</v>
      </c>
      <c r="G23" s="356">
        <v>0</v>
      </c>
      <c r="H23" s="356">
        <v>6</v>
      </c>
      <c r="I23" s="356">
        <v>6</v>
      </c>
      <c r="J23" s="356">
        <v>6</v>
      </c>
      <c r="K23" s="356">
        <v>6</v>
      </c>
      <c r="L23" s="356">
        <v>0</v>
      </c>
      <c r="M23" s="356">
        <v>0</v>
      </c>
      <c r="N23" s="356">
        <v>0</v>
      </c>
      <c r="O23" s="242">
        <f>SUM(E23:N24)</f>
        <v>24</v>
      </c>
      <c r="P23" s="229">
        <f>COUNTIF(E23:N24,"=10")</f>
        <v>0</v>
      </c>
      <c r="Q23" s="224">
        <f>COUNTIF(E23:N24,"=8")</f>
        <v>0</v>
      </c>
      <c r="R23" s="224">
        <f>COUNTIF(E23:N24,"=0")+COUNTBLANK(E23:N24)</f>
        <v>16</v>
      </c>
    </row>
    <row r="24" spans="2:18" s="15" customFormat="1" ht="15.75" customHeight="1" thickBot="1" x14ac:dyDescent="0.3">
      <c r="B24" s="238"/>
      <c r="C24" s="353"/>
      <c r="D24" s="239"/>
      <c r="E24" s="355"/>
      <c r="F24" s="357"/>
      <c r="G24" s="357"/>
      <c r="H24" s="357"/>
      <c r="I24" s="357"/>
      <c r="J24" s="357"/>
      <c r="K24" s="357"/>
      <c r="L24" s="357"/>
      <c r="M24" s="357"/>
      <c r="N24" s="357"/>
      <c r="O24" s="239"/>
      <c r="P24" s="228"/>
      <c r="Q24" s="225"/>
      <c r="R24" s="225"/>
    </row>
    <row r="25" spans="2:18" s="15" customFormat="1" ht="15" customHeight="1" x14ac:dyDescent="0.25">
      <c r="B25" s="232">
        <v>14</v>
      </c>
      <c r="C25" s="350" t="str">
        <f>Участники!C14</f>
        <v>Яциненко Александр</v>
      </c>
      <c r="D25" s="234" t="str">
        <f>Участники!F14</f>
        <v>м</v>
      </c>
      <c r="E25" s="358">
        <v>4</v>
      </c>
      <c r="F25" s="360">
        <v>0</v>
      </c>
      <c r="G25" s="360">
        <v>0</v>
      </c>
      <c r="H25" s="360">
        <v>8</v>
      </c>
      <c r="I25" s="360">
        <v>0</v>
      </c>
      <c r="J25" s="360">
        <v>7</v>
      </c>
      <c r="K25" s="360">
        <v>0</v>
      </c>
      <c r="L25" s="360">
        <v>0</v>
      </c>
      <c r="M25" s="360">
        <v>0</v>
      </c>
      <c r="N25" s="360">
        <v>0</v>
      </c>
      <c r="O25" s="234">
        <f>SUM(E25:N26)</f>
        <v>19</v>
      </c>
      <c r="P25" s="229">
        <f>COUNTIF(E25:N26,"=10")</f>
        <v>0</v>
      </c>
      <c r="Q25" s="224">
        <f>COUNTIF(E25:N26,"=8")</f>
        <v>1</v>
      </c>
      <c r="R25" s="224">
        <f>COUNTIF(E25:N26,"=0")+COUNTBLANK(E25:N26)</f>
        <v>17</v>
      </c>
    </row>
    <row r="26" spans="2:18" s="15" customFormat="1" ht="15.75" customHeight="1" thickBot="1" x14ac:dyDescent="0.3">
      <c r="B26" s="231"/>
      <c r="C26" s="351"/>
      <c r="D26" s="233"/>
      <c r="E26" s="359"/>
      <c r="F26" s="361"/>
      <c r="G26" s="361"/>
      <c r="H26" s="361"/>
      <c r="I26" s="361"/>
      <c r="J26" s="361"/>
      <c r="K26" s="361"/>
      <c r="L26" s="361"/>
      <c r="M26" s="361"/>
      <c r="N26" s="361"/>
      <c r="O26" s="233"/>
      <c r="P26" s="228"/>
      <c r="Q26" s="225"/>
      <c r="R26" s="225"/>
    </row>
    <row r="27" spans="2:18" s="15" customFormat="1" ht="15" customHeight="1" x14ac:dyDescent="0.25">
      <c r="B27" s="241">
        <v>15</v>
      </c>
      <c r="C27" s="352" t="str">
        <f>Участники!C15</f>
        <v>Головкин Денис</v>
      </c>
      <c r="D27" s="242" t="str">
        <f>Участники!F15</f>
        <v>м</v>
      </c>
      <c r="E27" s="354">
        <v>0</v>
      </c>
      <c r="F27" s="356">
        <v>5</v>
      </c>
      <c r="G27" s="356">
        <v>5</v>
      </c>
      <c r="H27" s="356">
        <v>5</v>
      </c>
      <c r="I27" s="356">
        <v>0</v>
      </c>
      <c r="J27" s="356">
        <v>5</v>
      </c>
      <c r="K27" s="356">
        <v>0</v>
      </c>
      <c r="L27" s="356">
        <v>5</v>
      </c>
      <c r="M27" s="356">
        <v>5</v>
      </c>
      <c r="N27" s="356">
        <v>0</v>
      </c>
      <c r="O27" s="242">
        <f>SUM(E27:N28)</f>
        <v>30</v>
      </c>
      <c r="P27" s="229">
        <f>COUNTIF(E27:N28,"=10")</f>
        <v>0</v>
      </c>
      <c r="Q27" s="224">
        <f>COUNTIF(E27:N28,"=8")</f>
        <v>0</v>
      </c>
      <c r="R27" s="224">
        <f>COUNTIF(E27:N28,"=0")+COUNTBLANK(E27:N28)</f>
        <v>14</v>
      </c>
    </row>
    <row r="28" spans="2:18" s="15" customFormat="1" ht="15.75" customHeight="1" thickBot="1" x14ac:dyDescent="0.3">
      <c r="B28" s="238"/>
      <c r="C28" s="353"/>
      <c r="D28" s="239"/>
      <c r="E28" s="355"/>
      <c r="F28" s="357"/>
      <c r="G28" s="357"/>
      <c r="H28" s="357"/>
      <c r="I28" s="357"/>
      <c r="J28" s="357"/>
      <c r="K28" s="357"/>
      <c r="L28" s="357"/>
      <c r="M28" s="357"/>
      <c r="N28" s="357"/>
      <c r="O28" s="239"/>
      <c r="P28" s="228"/>
      <c r="Q28" s="225"/>
      <c r="R28" s="225"/>
    </row>
    <row r="29" spans="2:18" s="15" customFormat="1" x14ac:dyDescent="0.25">
      <c r="B29" s="232">
        <v>16</v>
      </c>
      <c r="C29" s="350" t="s">
        <v>24</v>
      </c>
      <c r="D29" s="234" t="str">
        <f>Участники!F18</f>
        <v>м</v>
      </c>
      <c r="E29" s="358">
        <v>0</v>
      </c>
      <c r="F29" s="360">
        <v>0</v>
      </c>
      <c r="G29" s="360">
        <v>9</v>
      </c>
      <c r="H29" s="360">
        <v>9</v>
      </c>
      <c r="I29" s="360">
        <v>9</v>
      </c>
      <c r="J29" s="360">
        <v>0</v>
      </c>
      <c r="K29" s="360">
        <v>0</v>
      </c>
      <c r="L29" s="360">
        <v>0</v>
      </c>
      <c r="M29" s="360">
        <v>0</v>
      </c>
      <c r="N29" s="360">
        <v>0</v>
      </c>
      <c r="O29" s="234">
        <f>SUM(E29:N30)</f>
        <v>27</v>
      </c>
      <c r="P29" s="229">
        <f>COUNTIF(E29:N30,"=10")</f>
        <v>0</v>
      </c>
      <c r="Q29" s="224">
        <f>COUNTIF(E29:N30,"=8")</f>
        <v>0</v>
      </c>
      <c r="R29" s="224">
        <f>COUNTIF(E29:N30,"=0")+COUNTBLANK(E29:N30)</f>
        <v>17</v>
      </c>
    </row>
    <row r="30" spans="2:18" s="15" customFormat="1" ht="15.75" thickBot="1" x14ac:dyDescent="0.3">
      <c r="B30" s="231"/>
      <c r="C30" s="351"/>
      <c r="D30" s="233"/>
      <c r="E30" s="359"/>
      <c r="F30" s="361"/>
      <c r="G30" s="361"/>
      <c r="H30" s="361"/>
      <c r="I30" s="361"/>
      <c r="J30" s="361"/>
      <c r="K30" s="361"/>
      <c r="L30" s="361"/>
      <c r="M30" s="361"/>
      <c r="N30" s="361"/>
      <c r="O30" s="233"/>
      <c r="P30" s="228"/>
      <c r="Q30" s="225"/>
      <c r="R30" s="225"/>
    </row>
    <row r="31" spans="2:18" s="15" customFormat="1" x14ac:dyDescent="0.25">
      <c r="B31" s="241">
        <v>17</v>
      </c>
      <c r="C31" s="352" t="s">
        <v>43</v>
      </c>
      <c r="D31" s="242" t="s">
        <v>8</v>
      </c>
      <c r="E31" s="354">
        <v>6</v>
      </c>
      <c r="F31" s="356">
        <v>6</v>
      </c>
      <c r="G31" s="356">
        <v>0</v>
      </c>
      <c r="H31" s="356">
        <v>8</v>
      </c>
      <c r="I31" s="356">
        <v>0</v>
      </c>
      <c r="J31" s="356">
        <v>6</v>
      </c>
      <c r="K31" s="356">
        <v>6</v>
      </c>
      <c r="L31" s="356">
        <v>0</v>
      </c>
      <c r="M31" s="356">
        <v>0</v>
      </c>
      <c r="N31" s="356">
        <v>0</v>
      </c>
      <c r="O31" s="242">
        <f>SUM(E31:N32)</f>
        <v>32</v>
      </c>
      <c r="P31" s="229">
        <f>COUNTIF(E31:N32,"=10")</f>
        <v>0</v>
      </c>
      <c r="Q31" s="224">
        <f>COUNTIF(E31:N32,"=8")</f>
        <v>1</v>
      </c>
      <c r="R31" s="224">
        <f>COUNTIF(E31:N32,"=0")+COUNTBLANK(E31:N32)</f>
        <v>15</v>
      </c>
    </row>
    <row r="32" spans="2:18" s="15" customFormat="1" ht="15.75" thickBot="1" x14ac:dyDescent="0.3">
      <c r="B32" s="238"/>
      <c r="C32" s="353"/>
      <c r="D32" s="239"/>
      <c r="E32" s="355"/>
      <c r="F32" s="357"/>
      <c r="G32" s="357"/>
      <c r="H32" s="357"/>
      <c r="I32" s="357"/>
      <c r="J32" s="357"/>
      <c r="K32" s="357"/>
      <c r="L32" s="357"/>
      <c r="M32" s="357"/>
      <c r="N32" s="357"/>
      <c r="O32" s="239"/>
      <c r="P32" s="228"/>
      <c r="Q32" s="225"/>
      <c r="R32" s="225"/>
    </row>
    <row r="33" spans="2:18" s="15" customFormat="1" ht="15" customHeight="1" x14ac:dyDescent="0.25">
      <c r="B33" s="232">
        <v>18</v>
      </c>
      <c r="C33" s="350" t="s">
        <v>19</v>
      </c>
      <c r="D33" s="234" t="s">
        <v>8</v>
      </c>
      <c r="E33" s="358">
        <v>0</v>
      </c>
      <c r="F33" s="360">
        <v>6</v>
      </c>
      <c r="G33" s="360">
        <v>0</v>
      </c>
      <c r="H33" s="360">
        <v>6</v>
      </c>
      <c r="I33" s="360">
        <v>0</v>
      </c>
      <c r="J33" s="360">
        <v>8</v>
      </c>
      <c r="K33" s="360">
        <v>8</v>
      </c>
      <c r="L33" s="360">
        <v>8</v>
      </c>
      <c r="M33" s="360">
        <v>0</v>
      </c>
      <c r="N33" s="360">
        <v>8</v>
      </c>
      <c r="O33" s="234">
        <f>SUM(E33:N34)</f>
        <v>44</v>
      </c>
      <c r="P33" s="229">
        <f>COUNTIF(E33:N34,"=10")</f>
        <v>0</v>
      </c>
      <c r="Q33" s="224">
        <f>COUNTIF(E33:N34,"=8")</f>
        <v>4</v>
      </c>
      <c r="R33" s="224">
        <f>COUNTIF(E33:N34,"=0")+COUNTBLANK(E33:N34)</f>
        <v>14</v>
      </c>
    </row>
    <row r="34" spans="2:18" s="15" customFormat="1" ht="15.75" customHeight="1" thickBot="1" x14ac:dyDescent="0.3">
      <c r="B34" s="231"/>
      <c r="C34" s="351"/>
      <c r="D34" s="233"/>
      <c r="E34" s="359"/>
      <c r="F34" s="361"/>
      <c r="G34" s="361"/>
      <c r="H34" s="361"/>
      <c r="I34" s="361"/>
      <c r="J34" s="361"/>
      <c r="K34" s="361"/>
      <c r="L34" s="361"/>
      <c r="M34" s="361"/>
      <c r="N34" s="361"/>
      <c r="O34" s="233"/>
      <c r="P34" s="228"/>
      <c r="Q34" s="225"/>
      <c r="R34" s="225"/>
    </row>
  </sheetData>
  <mergeCells count="273">
    <mergeCell ref="J31:J32"/>
    <mergeCell ref="K31:K32"/>
    <mergeCell ref="L31:L32"/>
    <mergeCell ref="M31:M32"/>
    <mergeCell ref="N31:N32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N25:N26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1:N22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M17:M18"/>
    <mergeCell ref="N17:N18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M13:M14"/>
    <mergeCell ref="N13:N14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N9:N10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5:N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B1:R1"/>
    <mergeCell ref="B3:B4"/>
    <mergeCell ref="C3:C4"/>
    <mergeCell ref="D3:D4"/>
    <mergeCell ref="O3:O4"/>
    <mergeCell ref="P3:P4"/>
    <mergeCell ref="Q3:Q4"/>
    <mergeCell ref="R3:R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B9:B10"/>
    <mergeCell ref="C9:C10"/>
    <mergeCell ref="D9:D10"/>
    <mergeCell ref="O9:O10"/>
    <mergeCell ref="P9:P10"/>
    <mergeCell ref="Q9:Q10"/>
    <mergeCell ref="R9:R10"/>
    <mergeCell ref="B5:B6"/>
    <mergeCell ref="C5:C6"/>
    <mergeCell ref="D5:D6"/>
    <mergeCell ref="O5:O6"/>
    <mergeCell ref="P5:P6"/>
    <mergeCell ref="Q5:Q6"/>
    <mergeCell ref="R5:R6"/>
    <mergeCell ref="B7:B8"/>
    <mergeCell ref="C7:C8"/>
    <mergeCell ref="D7:D8"/>
    <mergeCell ref="O7:O8"/>
    <mergeCell ref="P7:P8"/>
    <mergeCell ref="Q7:Q8"/>
    <mergeCell ref="R7:R8"/>
    <mergeCell ref="B11:B12"/>
    <mergeCell ref="C11:C12"/>
    <mergeCell ref="D11:D12"/>
    <mergeCell ref="O11:O12"/>
    <mergeCell ref="P11:P12"/>
    <mergeCell ref="Q11:Q12"/>
    <mergeCell ref="R11:R12"/>
    <mergeCell ref="B13:B14"/>
    <mergeCell ref="C13:C14"/>
    <mergeCell ref="D13:D14"/>
    <mergeCell ref="O13:O14"/>
    <mergeCell ref="P13:P14"/>
    <mergeCell ref="Q13:Q14"/>
    <mergeCell ref="R13:R14"/>
    <mergeCell ref="E13:E14"/>
    <mergeCell ref="F13:F14"/>
    <mergeCell ref="G13:G14"/>
    <mergeCell ref="H13:H14"/>
    <mergeCell ref="I13:I14"/>
    <mergeCell ref="J13:J14"/>
    <mergeCell ref="K13:K14"/>
    <mergeCell ref="L13:L14"/>
    <mergeCell ref="B15:B16"/>
    <mergeCell ref="C15:C16"/>
    <mergeCell ref="D15:D16"/>
    <mergeCell ref="O15:O16"/>
    <mergeCell ref="P15:P16"/>
    <mergeCell ref="Q15:Q16"/>
    <mergeCell ref="R15:R16"/>
    <mergeCell ref="B17:B18"/>
    <mergeCell ref="C17:C18"/>
    <mergeCell ref="D17:D18"/>
    <mergeCell ref="O17:O18"/>
    <mergeCell ref="P17:P18"/>
    <mergeCell ref="Q17:Q18"/>
    <mergeCell ref="R17:R18"/>
    <mergeCell ref="E17:E18"/>
    <mergeCell ref="F17:F18"/>
    <mergeCell ref="G17:G18"/>
    <mergeCell ref="H17:H18"/>
    <mergeCell ref="I17:I18"/>
    <mergeCell ref="J17:J18"/>
    <mergeCell ref="K17:K18"/>
    <mergeCell ref="L17:L18"/>
    <mergeCell ref="B23:B24"/>
    <mergeCell ref="C23:C24"/>
    <mergeCell ref="D23:D24"/>
    <mergeCell ref="O23:O24"/>
    <mergeCell ref="P23:P24"/>
    <mergeCell ref="Q23:Q24"/>
    <mergeCell ref="R23:R24"/>
    <mergeCell ref="B19:B20"/>
    <mergeCell ref="C19:C20"/>
    <mergeCell ref="D19:D20"/>
    <mergeCell ref="O19:O20"/>
    <mergeCell ref="P19:P20"/>
    <mergeCell ref="Q19:Q20"/>
    <mergeCell ref="R19:R20"/>
    <mergeCell ref="B21:B22"/>
    <mergeCell ref="C21:C22"/>
    <mergeCell ref="D21:D22"/>
    <mergeCell ref="O21:O22"/>
    <mergeCell ref="P21:P22"/>
    <mergeCell ref="Q21:Q22"/>
    <mergeCell ref="R21:R22"/>
    <mergeCell ref="B29:B30"/>
    <mergeCell ref="B25:B26"/>
    <mergeCell ref="C25:C26"/>
    <mergeCell ref="D25:D26"/>
    <mergeCell ref="O25:O26"/>
    <mergeCell ref="P25:P26"/>
    <mergeCell ref="Q25:Q26"/>
    <mergeCell ref="Q29:Q30"/>
    <mergeCell ref="R25:R26"/>
    <mergeCell ref="B27:B28"/>
    <mergeCell ref="C27:C28"/>
    <mergeCell ref="D27:D28"/>
    <mergeCell ref="O27:O28"/>
    <mergeCell ref="P27:P28"/>
    <mergeCell ref="Q27:Q28"/>
    <mergeCell ref="R27:R28"/>
    <mergeCell ref="R29:R30"/>
    <mergeCell ref="C29:C30"/>
    <mergeCell ref="D29:D30"/>
    <mergeCell ref="O29:O30"/>
    <mergeCell ref="P29:P30"/>
    <mergeCell ref="R33:R34"/>
    <mergeCell ref="B31:B32"/>
    <mergeCell ref="C31:C32"/>
    <mergeCell ref="D31:D32"/>
    <mergeCell ref="O31:O32"/>
    <mergeCell ref="P31:P32"/>
    <mergeCell ref="Q31:Q32"/>
    <mergeCell ref="R31:R32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E31:E32"/>
    <mergeCell ref="F31:F32"/>
    <mergeCell ref="G31:G32"/>
    <mergeCell ref="H31:H32"/>
    <mergeCell ref="I31:I32"/>
    <mergeCell ref="B33:B34"/>
    <mergeCell ref="C33:C34"/>
    <mergeCell ref="D33:D34"/>
    <mergeCell ref="O33:O34"/>
    <mergeCell ref="P33:P34"/>
    <mergeCell ref="Q33:Q34"/>
  </mergeCells>
  <pageMargins left="0.7" right="0.7" top="0.75" bottom="0.75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1"/>
  <sheetViews>
    <sheetView zoomScale="80" zoomScaleNormal="80" workbookViewId="0">
      <selection activeCell="AR25" sqref="AR25"/>
    </sheetView>
  </sheetViews>
  <sheetFormatPr defaultRowHeight="15" x14ac:dyDescent="0.25"/>
  <cols>
    <col min="1" max="1" width="9.140625" style="11"/>
    <col min="2" max="32" width="3.42578125" customWidth="1"/>
    <col min="33" max="41" width="3.140625" customWidth="1"/>
  </cols>
  <sheetData>
    <row r="1" spans="2:43" ht="15.75" thickBot="1" x14ac:dyDescent="0.3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</row>
    <row r="2" spans="2:43" ht="21.75" thickBot="1" x14ac:dyDescent="0.4">
      <c r="B2" s="221">
        <v>0.125</v>
      </c>
      <c r="C2" s="222"/>
      <c r="D2" s="222"/>
      <c r="E2" s="222"/>
      <c r="F2" s="222"/>
      <c r="G2" s="222"/>
      <c r="H2" s="223"/>
      <c r="I2" s="19"/>
      <c r="J2" s="221">
        <v>0.25</v>
      </c>
      <c r="K2" s="222"/>
      <c r="L2" s="222"/>
      <c r="M2" s="222"/>
      <c r="N2" s="222"/>
      <c r="O2" s="222"/>
      <c r="P2" s="223"/>
      <c r="Q2" s="19"/>
      <c r="R2" s="221">
        <v>0.5</v>
      </c>
      <c r="S2" s="222"/>
      <c r="T2" s="222"/>
      <c r="U2" s="222"/>
      <c r="V2" s="222"/>
      <c r="W2" s="222"/>
      <c r="X2" s="223"/>
      <c r="Y2" s="19"/>
      <c r="Z2" s="218" t="s">
        <v>23</v>
      </c>
      <c r="AA2" s="219"/>
      <c r="AB2" s="219"/>
      <c r="AC2" s="219"/>
      <c r="AD2" s="219"/>
      <c r="AE2" s="219"/>
      <c r="AF2" s="220"/>
      <c r="AG2" s="19"/>
      <c r="AH2" s="26"/>
      <c r="AI2" s="108"/>
      <c r="AJ2" s="108"/>
      <c r="AK2" s="108"/>
      <c r="AL2" s="108"/>
      <c r="AM2" s="108"/>
      <c r="AN2" s="108"/>
      <c r="AO2" s="15"/>
      <c r="AP2" s="15"/>
    </row>
    <row r="3" spans="2:43" ht="21" x14ac:dyDescent="0.3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27"/>
      <c r="AI3" s="27"/>
      <c r="AJ3" s="28"/>
      <c r="AK3" s="28"/>
      <c r="AL3" s="19"/>
      <c r="AM3" s="19"/>
      <c r="AN3" s="19"/>
      <c r="AO3" s="15"/>
      <c r="AP3" s="15"/>
    </row>
    <row r="4" spans="2:43" ht="15.75" thickBot="1" x14ac:dyDescent="0.3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0"/>
      <c r="AI4" s="20"/>
      <c r="AJ4" s="20"/>
      <c r="AK4" s="20"/>
      <c r="AL4" s="19"/>
      <c r="AM4" s="19"/>
      <c r="AN4" s="19"/>
      <c r="AO4" s="15"/>
      <c r="AP4" s="15"/>
    </row>
    <row r="5" spans="2:43" ht="15.75" thickBot="1" x14ac:dyDescent="0.3">
      <c r="B5" s="207" t="s">
        <v>12</v>
      </c>
      <c r="C5" s="208"/>
      <c r="D5" s="208"/>
      <c r="E5" s="208"/>
      <c r="F5" s="208"/>
      <c r="G5" s="208"/>
      <c r="H5" s="209"/>
      <c r="I5" s="2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5"/>
      <c r="AP5" s="15"/>
      <c r="AQ5" s="15"/>
    </row>
    <row r="6" spans="2:43" ht="15.75" thickBot="1" x14ac:dyDescent="0.3">
      <c r="B6" s="31"/>
      <c r="C6" s="31"/>
      <c r="D6" s="19"/>
      <c r="E6" s="19"/>
      <c r="F6" s="19"/>
      <c r="G6" s="19"/>
      <c r="H6" s="19"/>
      <c r="I6" s="210"/>
      <c r="J6" s="207" t="s">
        <v>12</v>
      </c>
      <c r="K6" s="208"/>
      <c r="L6" s="208"/>
      <c r="M6" s="208"/>
      <c r="N6" s="208"/>
      <c r="O6" s="208"/>
      <c r="P6" s="209"/>
      <c r="Q6" s="30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31"/>
      <c r="AI6" s="31"/>
      <c r="AJ6" s="31"/>
      <c r="AK6" s="31"/>
      <c r="AL6" s="19"/>
    </row>
    <row r="7" spans="2:43" ht="15.75" thickBot="1" x14ac:dyDescent="0.3">
      <c r="B7" s="207" t="s">
        <v>38</v>
      </c>
      <c r="C7" s="208"/>
      <c r="D7" s="208"/>
      <c r="E7" s="208"/>
      <c r="F7" s="208"/>
      <c r="G7" s="208"/>
      <c r="H7" s="209"/>
      <c r="I7" s="29"/>
      <c r="J7" s="19"/>
      <c r="K7" s="19"/>
      <c r="L7" s="19"/>
      <c r="M7" s="19"/>
      <c r="N7" s="19"/>
      <c r="O7" s="19"/>
      <c r="P7" s="19"/>
      <c r="Q7" s="33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2:43" ht="15.75" thickBot="1" x14ac:dyDescent="0.3">
      <c r="B8" s="31"/>
      <c r="C8" s="3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7" t="s">
        <v>12</v>
      </c>
      <c r="S8" s="208"/>
      <c r="T8" s="208"/>
      <c r="U8" s="208"/>
      <c r="V8" s="208"/>
      <c r="W8" s="208"/>
      <c r="X8" s="209"/>
      <c r="Y8" s="30"/>
      <c r="Z8" s="19"/>
      <c r="AA8" s="19"/>
      <c r="AB8" s="19"/>
      <c r="AC8" s="19"/>
      <c r="AD8" s="19"/>
      <c r="AE8" s="19"/>
      <c r="AF8" s="19"/>
      <c r="AG8" s="19"/>
      <c r="AH8" s="31"/>
      <c r="AI8" s="31"/>
      <c r="AJ8" s="31"/>
      <c r="AK8" s="31"/>
      <c r="AL8" s="19"/>
    </row>
    <row r="9" spans="2:43" ht="15.75" thickBot="1" x14ac:dyDescent="0.3">
      <c r="B9" s="207" t="s">
        <v>44</v>
      </c>
      <c r="C9" s="208"/>
      <c r="D9" s="208"/>
      <c r="E9" s="208"/>
      <c r="F9" s="208"/>
      <c r="G9" s="208"/>
      <c r="H9" s="209"/>
      <c r="I9" s="29"/>
      <c r="J9" s="19"/>
      <c r="K9" s="19"/>
      <c r="L9" s="19"/>
      <c r="M9" s="19"/>
      <c r="N9" s="19"/>
      <c r="O9" s="19"/>
      <c r="P9" s="19"/>
      <c r="Q9" s="34"/>
      <c r="R9" s="19"/>
      <c r="S9" s="19"/>
      <c r="T9" s="19"/>
      <c r="U9" s="19"/>
      <c r="V9" s="19"/>
      <c r="W9" s="19"/>
      <c r="X9" s="19"/>
      <c r="Y9" s="33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5"/>
    </row>
    <row r="10" spans="2:43" ht="15.75" thickBot="1" x14ac:dyDescent="0.3">
      <c r="B10" s="31"/>
      <c r="C10" s="31"/>
      <c r="D10" s="19"/>
      <c r="E10" s="19"/>
      <c r="F10" s="19"/>
      <c r="G10" s="19"/>
      <c r="H10" s="19"/>
      <c r="I10" s="210"/>
      <c r="J10" s="207" t="s">
        <v>44</v>
      </c>
      <c r="K10" s="208"/>
      <c r="L10" s="208"/>
      <c r="M10" s="208"/>
      <c r="N10" s="208"/>
      <c r="O10" s="208"/>
      <c r="P10" s="209"/>
      <c r="Q10" s="32"/>
      <c r="R10" s="19"/>
      <c r="S10" s="19"/>
      <c r="T10" s="19"/>
      <c r="U10" s="19"/>
      <c r="V10" s="19"/>
      <c r="W10" s="19"/>
      <c r="X10" s="19"/>
      <c r="Y10" s="206"/>
      <c r="Z10" s="19"/>
      <c r="AA10" s="19"/>
      <c r="AB10" s="19"/>
      <c r="AC10" s="19"/>
      <c r="AD10" s="19"/>
      <c r="AE10" s="19"/>
      <c r="AF10" s="19"/>
      <c r="AG10" s="19"/>
      <c r="AH10" s="31"/>
      <c r="AI10" s="31"/>
      <c r="AJ10" s="31"/>
      <c r="AK10" s="31"/>
      <c r="AL10" s="19"/>
      <c r="AM10" s="19"/>
      <c r="AN10" s="19"/>
      <c r="AO10" s="15"/>
    </row>
    <row r="11" spans="2:43" ht="16.5" customHeight="1" thickBot="1" x14ac:dyDescent="0.3">
      <c r="B11" s="207" t="s">
        <v>40</v>
      </c>
      <c r="C11" s="208"/>
      <c r="D11" s="208"/>
      <c r="E11" s="208"/>
      <c r="F11" s="208"/>
      <c r="G11" s="208"/>
      <c r="H11" s="209"/>
      <c r="I11" s="29"/>
      <c r="J11" s="19"/>
      <c r="K11" s="19"/>
      <c r="L11" s="19"/>
      <c r="M11" s="19"/>
      <c r="N11" s="19"/>
      <c r="O11" s="19"/>
      <c r="P11" s="19"/>
      <c r="Q11" s="20"/>
      <c r="R11" s="19"/>
      <c r="S11" s="19"/>
      <c r="T11" s="19"/>
      <c r="U11" s="19"/>
      <c r="V11" s="19"/>
      <c r="W11" s="19"/>
      <c r="X11" s="19"/>
      <c r="Y11" s="206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5"/>
    </row>
    <row r="12" spans="2:43" ht="15.75" thickBot="1" x14ac:dyDescent="0.3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14" t="s">
        <v>12</v>
      </c>
      <c r="AA12" s="215"/>
      <c r="AB12" s="215"/>
      <c r="AC12" s="215"/>
      <c r="AD12" s="215"/>
      <c r="AE12" s="215"/>
      <c r="AF12" s="216"/>
      <c r="AG12" s="36"/>
      <c r="AH12" s="19"/>
      <c r="AI12" s="19"/>
      <c r="AJ12" s="19"/>
      <c r="AK12" s="19"/>
      <c r="AL12" s="19"/>
      <c r="AM12" s="19"/>
      <c r="AN12" s="19"/>
      <c r="AO12" s="15"/>
    </row>
    <row r="13" spans="2:43" ht="15.75" thickBot="1" x14ac:dyDescent="0.3">
      <c r="B13" s="207" t="s">
        <v>22</v>
      </c>
      <c r="C13" s="208"/>
      <c r="D13" s="208"/>
      <c r="E13" s="208"/>
      <c r="F13" s="208"/>
      <c r="G13" s="208"/>
      <c r="H13" s="20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06"/>
      <c r="Z13" s="19"/>
      <c r="AA13" s="19"/>
      <c r="AB13" s="19"/>
      <c r="AC13" s="19"/>
      <c r="AD13" s="19"/>
      <c r="AE13" s="19"/>
      <c r="AF13" s="19"/>
      <c r="AG13" s="33"/>
      <c r="AH13" s="19"/>
      <c r="AI13" s="19"/>
      <c r="AJ13" s="19"/>
      <c r="AK13" s="19"/>
      <c r="AL13" s="19"/>
      <c r="AM13" s="19"/>
      <c r="AN13" s="19"/>
      <c r="AO13" s="15"/>
    </row>
    <row r="14" spans="2:43" ht="15.75" thickBot="1" x14ac:dyDescent="0.3">
      <c r="B14" s="31"/>
      <c r="C14" s="31"/>
      <c r="D14" s="19"/>
      <c r="E14" s="19"/>
      <c r="F14" s="19"/>
      <c r="G14" s="19"/>
      <c r="H14" s="19"/>
      <c r="I14" s="35"/>
      <c r="J14" s="207" t="s">
        <v>24</v>
      </c>
      <c r="K14" s="208"/>
      <c r="L14" s="208"/>
      <c r="M14" s="208"/>
      <c r="N14" s="208"/>
      <c r="O14" s="208"/>
      <c r="P14" s="209"/>
      <c r="Q14" s="19"/>
      <c r="R14" s="19"/>
      <c r="S14" s="19"/>
      <c r="T14" s="19"/>
      <c r="U14" s="19"/>
      <c r="V14" s="19"/>
      <c r="W14" s="19"/>
      <c r="X14" s="19"/>
      <c r="Y14" s="206"/>
      <c r="Z14" s="19"/>
      <c r="AA14" s="19"/>
      <c r="AB14" s="19"/>
      <c r="AC14" s="19"/>
      <c r="AD14" s="19"/>
      <c r="AE14" s="19"/>
      <c r="AF14" s="19"/>
      <c r="AG14" s="206"/>
      <c r="AH14" s="31"/>
      <c r="AI14" s="31"/>
      <c r="AJ14" s="31"/>
      <c r="AK14" s="31"/>
      <c r="AL14" s="19"/>
      <c r="AM14" s="19"/>
      <c r="AN14" s="19"/>
      <c r="AO14" s="15"/>
    </row>
    <row r="15" spans="2:43" ht="15.75" thickBot="1" x14ac:dyDescent="0.3">
      <c r="B15" s="207" t="s">
        <v>24</v>
      </c>
      <c r="C15" s="208"/>
      <c r="D15" s="208"/>
      <c r="E15" s="208"/>
      <c r="F15" s="208"/>
      <c r="G15" s="208"/>
      <c r="H15" s="209"/>
      <c r="I15" s="19"/>
      <c r="J15" s="19"/>
      <c r="K15" s="19"/>
      <c r="L15" s="19"/>
      <c r="M15" s="19"/>
      <c r="N15" s="19"/>
      <c r="O15" s="19"/>
      <c r="P15" s="19"/>
      <c r="Q15" s="33"/>
      <c r="R15" s="19"/>
      <c r="S15" s="19"/>
      <c r="T15" s="19"/>
      <c r="U15" s="19"/>
      <c r="V15" s="19"/>
      <c r="W15" s="19"/>
      <c r="X15" s="19"/>
      <c r="Y15" s="34"/>
      <c r="Z15" s="19"/>
      <c r="AA15" s="19"/>
      <c r="AB15" s="19"/>
      <c r="AC15" s="19"/>
      <c r="AD15" s="19"/>
      <c r="AE15" s="19"/>
      <c r="AF15" s="19"/>
      <c r="AG15" s="206"/>
      <c r="AH15" s="19"/>
      <c r="AI15" s="19"/>
      <c r="AJ15" s="19"/>
      <c r="AK15" s="19"/>
      <c r="AL15" s="19"/>
      <c r="AM15" s="19"/>
      <c r="AN15" s="19"/>
      <c r="AO15" s="15"/>
    </row>
    <row r="16" spans="2:43" ht="15.75" thickBot="1" x14ac:dyDescent="0.3">
      <c r="B16" s="31"/>
      <c r="C16" s="3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7" t="s">
        <v>24</v>
      </c>
      <c r="S16" s="208"/>
      <c r="T16" s="208"/>
      <c r="U16" s="208"/>
      <c r="V16" s="208"/>
      <c r="W16" s="208"/>
      <c r="X16" s="209"/>
      <c r="Y16" s="29"/>
      <c r="Z16" s="19"/>
      <c r="AA16" s="19"/>
      <c r="AB16" s="19"/>
      <c r="AC16" s="19"/>
      <c r="AD16" s="19"/>
      <c r="AE16" s="19"/>
      <c r="AF16" s="19"/>
      <c r="AG16" s="206"/>
      <c r="AH16" s="19"/>
      <c r="AI16" s="19"/>
      <c r="AJ16" s="19"/>
      <c r="AK16" s="19"/>
      <c r="AL16" s="19"/>
      <c r="AM16" s="19"/>
      <c r="AN16" s="19"/>
      <c r="AO16" s="15"/>
    </row>
    <row r="17" spans="2:42" ht="15.75" thickBot="1" x14ac:dyDescent="0.3">
      <c r="B17" s="207" t="s">
        <v>43</v>
      </c>
      <c r="C17" s="208"/>
      <c r="D17" s="208"/>
      <c r="E17" s="208"/>
      <c r="F17" s="208"/>
      <c r="G17" s="208"/>
      <c r="H17" s="209"/>
      <c r="I17" s="29"/>
      <c r="J17" s="19"/>
      <c r="K17" s="19"/>
      <c r="L17" s="19"/>
      <c r="M17" s="19"/>
      <c r="N17" s="19"/>
      <c r="O17" s="19"/>
      <c r="P17" s="19"/>
      <c r="Q17" s="34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06"/>
      <c r="AH17" s="19"/>
      <c r="AI17" s="19"/>
      <c r="AJ17" s="19"/>
      <c r="AK17" s="19"/>
      <c r="AL17" s="19"/>
      <c r="AM17" s="19"/>
      <c r="AN17" s="19"/>
      <c r="AO17" s="15"/>
    </row>
    <row r="18" spans="2:42" ht="15.75" thickBot="1" x14ac:dyDescent="0.3">
      <c r="B18" s="31"/>
      <c r="C18" s="31"/>
      <c r="D18" s="19"/>
      <c r="E18" s="19"/>
      <c r="F18" s="19"/>
      <c r="G18" s="19"/>
      <c r="H18" s="19"/>
      <c r="I18" s="210"/>
      <c r="J18" s="207" t="s">
        <v>43</v>
      </c>
      <c r="K18" s="208"/>
      <c r="L18" s="208"/>
      <c r="M18" s="208"/>
      <c r="N18" s="208"/>
      <c r="O18" s="208"/>
      <c r="P18" s="209"/>
      <c r="Q18" s="2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06"/>
      <c r="AH18" s="31"/>
      <c r="AI18" s="31"/>
      <c r="AJ18" s="31"/>
      <c r="AK18" s="31"/>
      <c r="AL18" s="19"/>
      <c r="AM18" s="19"/>
      <c r="AN18" s="19"/>
      <c r="AO18" s="15"/>
    </row>
    <row r="19" spans="2:42" ht="15.75" thickBot="1" x14ac:dyDescent="0.3">
      <c r="B19" s="211" t="s">
        <v>28</v>
      </c>
      <c r="C19" s="212"/>
      <c r="D19" s="212"/>
      <c r="E19" s="212"/>
      <c r="F19" s="212"/>
      <c r="G19" s="212"/>
      <c r="H19" s="213"/>
      <c r="I19" s="2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06"/>
      <c r="AH19" s="19"/>
      <c r="AI19" s="19"/>
      <c r="AJ19" s="19"/>
      <c r="AK19" s="19"/>
      <c r="AL19" s="19"/>
      <c r="AM19" s="19"/>
      <c r="AN19" s="19"/>
      <c r="AO19" s="15"/>
    </row>
    <row r="20" spans="2:42" ht="15.75" thickBot="1" x14ac:dyDescent="0.3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09" t="s">
        <v>18</v>
      </c>
      <c r="AI20" s="110"/>
      <c r="AJ20" s="110"/>
      <c r="AK20" s="110"/>
      <c r="AL20" s="110"/>
      <c r="AM20" s="110"/>
      <c r="AN20" s="111"/>
    </row>
    <row r="21" spans="2:42" ht="15.75" thickBot="1" x14ac:dyDescent="0.3">
      <c r="B21" s="207" t="s">
        <v>27</v>
      </c>
      <c r="C21" s="208"/>
      <c r="D21" s="208"/>
      <c r="E21" s="208"/>
      <c r="F21" s="208"/>
      <c r="G21" s="208"/>
      <c r="H21" s="209"/>
      <c r="I21" s="2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206"/>
      <c r="AH21" s="19"/>
      <c r="AI21" s="19"/>
      <c r="AJ21" s="19"/>
      <c r="AK21" s="19"/>
      <c r="AL21" s="19"/>
      <c r="AM21" s="19"/>
      <c r="AN21" s="19"/>
      <c r="AO21" s="15"/>
      <c r="AP21" s="15"/>
    </row>
    <row r="22" spans="2:42" ht="15.75" thickBot="1" x14ac:dyDescent="0.3">
      <c r="B22" s="31"/>
      <c r="C22" s="31"/>
      <c r="D22" s="19"/>
      <c r="E22" s="19"/>
      <c r="F22" s="19"/>
      <c r="G22" s="19"/>
      <c r="H22" s="19"/>
      <c r="I22" s="210"/>
      <c r="J22" s="214" t="s">
        <v>18</v>
      </c>
      <c r="K22" s="215"/>
      <c r="L22" s="215"/>
      <c r="M22" s="215"/>
      <c r="N22" s="215"/>
      <c r="O22" s="215"/>
      <c r="P22" s="216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06"/>
      <c r="AH22" s="19"/>
      <c r="AI22" s="19"/>
      <c r="AJ22" s="19"/>
      <c r="AK22" s="19"/>
      <c r="AL22" s="19"/>
      <c r="AM22" s="19"/>
      <c r="AN22" s="19"/>
      <c r="AO22" s="15"/>
      <c r="AP22" s="15"/>
    </row>
    <row r="23" spans="2:42" ht="16.5" customHeight="1" thickBot="1" x14ac:dyDescent="0.3">
      <c r="B23" s="207" t="s">
        <v>18</v>
      </c>
      <c r="C23" s="208"/>
      <c r="D23" s="208"/>
      <c r="E23" s="208"/>
      <c r="F23" s="208"/>
      <c r="G23" s="208"/>
      <c r="H23" s="209"/>
      <c r="I23" s="29"/>
      <c r="J23" s="19"/>
      <c r="K23" s="19"/>
      <c r="L23" s="19"/>
      <c r="M23" s="19"/>
      <c r="N23" s="19"/>
      <c r="O23" s="19"/>
      <c r="P23" s="19"/>
      <c r="Q23" s="33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6"/>
      <c r="AH23" s="19"/>
      <c r="AI23" s="19"/>
      <c r="AJ23" s="19"/>
      <c r="AK23" s="19"/>
      <c r="AL23" s="19"/>
      <c r="AM23" s="19"/>
      <c r="AN23" s="19"/>
      <c r="AO23" s="15"/>
      <c r="AP23" s="15"/>
    </row>
    <row r="24" spans="2:42" ht="15.75" thickBot="1" x14ac:dyDescent="0.3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7" t="s">
        <v>18</v>
      </c>
      <c r="S24" s="208"/>
      <c r="T24" s="208"/>
      <c r="U24" s="208"/>
      <c r="V24" s="208"/>
      <c r="W24" s="208"/>
      <c r="X24" s="209"/>
      <c r="Y24" s="36"/>
      <c r="Z24" s="19"/>
      <c r="AA24" s="19"/>
      <c r="AB24" s="19"/>
      <c r="AC24" s="19"/>
      <c r="AD24" s="19"/>
      <c r="AE24" s="19"/>
      <c r="AF24" s="19"/>
      <c r="AG24" s="206"/>
      <c r="AH24" s="19"/>
      <c r="AI24" s="19"/>
      <c r="AJ24" s="19"/>
      <c r="AK24" s="19"/>
      <c r="AL24" s="19"/>
      <c r="AM24" s="19"/>
      <c r="AN24" s="19"/>
      <c r="AO24" s="15"/>
      <c r="AP24" s="15"/>
    </row>
    <row r="25" spans="2:42" ht="15.75" thickBot="1" x14ac:dyDescent="0.3">
      <c r="B25" s="207" t="s">
        <v>39</v>
      </c>
      <c r="C25" s="208"/>
      <c r="D25" s="208"/>
      <c r="E25" s="208"/>
      <c r="F25" s="208"/>
      <c r="G25" s="208"/>
      <c r="H25" s="209"/>
      <c r="I25" s="29"/>
      <c r="J25" s="19"/>
      <c r="K25" s="19"/>
      <c r="L25" s="19"/>
      <c r="M25" s="19"/>
      <c r="N25" s="19"/>
      <c r="O25" s="19"/>
      <c r="P25" s="19"/>
      <c r="Q25" s="34"/>
      <c r="R25" s="22"/>
      <c r="S25" s="22"/>
      <c r="T25" s="22"/>
      <c r="U25" s="22"/>
      <c r="V25" s="22"/>
      <c r="W25" s="22"/>
      <c r="X25" s="19"/>
      <c r="Y25" s="33"/>
      <c r="Z25" s="19"/>
      <c r="AA25" s="19"/>
      <c r="AB25" s="19"/>
      <c r="AC25" s="19"/>
      <c r="AD25" s="19"/>
      <c r="AE25" s="19"/>
      <c r="AF25" s="19"/>
      <c r="AG25" s="206"/>
      <c r="AH25" s="19"/>
      <c r="AI25" s="19"/>
      <c r="AJ25" s="19"/>
      <c r="AK25" s="19"/>
      <c r="AL25" s="19"/>
      <c r="AM25" s="19"/>
      <c r="AN25" s="19"/>
      <c r="AO25" s="15"/>
      <c r="AP25" s="15"/>
    </row>
    <row r="26" spans="2:42" ht="15.75" thickBot="1" x14ac:dyDescent="0.3">
      <c r="B26" s="31"/>
      <c r="C26" s="31"/>
      <c r="D26" s="19"/>
      <c r="E26" s="19"/>
      <c r="F26" s="19"/>
      <c r="G26" s="19"/>
      <c r="H26" s="19"/>
      <c r="I26" s="210"/>
      <c r="J26" s="207" t="s">
        <v>47</v>
      </c>
      <c r="K26" s="208"/>
      <c r="L26" s="208"/>
      <c r="M26" s="208"/>
      <c r="N26" s="208"/>
      <c r="O26" s="208"/>
      <c r="P26" s="209"/>
      <c r="Q26" s="37"/>
      <c r="R26" s="22"/>
      <c r="S26" s="22"/>
      <c r="T26" s="22"/>
      <c r="U26" s="22"/>
      <c r="V26" s="22"/>
      <c r="W26" s="22"/>
      <c r="X26" s="19"/>
      <c r="Y26" s="206"/>
      <c r="Z26" s="19"/>
      <c r="AA26" s="19"/>
      <c r="AB26" s="19"/>
      <c r="AC26" s="19"/>
      <c r="AD26" s="19"/>
      <c r="AE26" s="19"/>
      <c r="AF26" s="19"/>
      <c r="AG26" s="206"/>
      <c r="AH26" s="19"/>
      <c r="AI26" s="19"/>
      <c r="AJ26" s="19"/>
      <c r="AK26" s="19"/>
      <c r="AL26" s="19"/>
      <c r="AM26" s="19"/>
      <c r="AN26" s="19"/>
      <c r="AO26" s="15"/>
      <c r="AP26" s="15"/>
    </row>
    <row r="27" spans="2:42" ht="15.75" thickBot="1" x14ac:dyDescent="0.3">
      <c r="B27" s="207" t="s">
        <v>47</v>
      </c>
      <c r="C27" s="208"/>
      <c r="D27" s="208"/>
      <c r="E27" s="208"/>
      <c r="F27" s="208"/>
      <c r="G27" s="208"/>
      <c r="H27" s="209"/>
      <c r="I27" s="29"/>
      <c r="J27" s="19"/>
      <c r="K27" s="19"/>
      <c r="L27" s="19"/>
      <c r="M27" s="19"/>
      <c r="N27" s="19"/>
      <c r="O27" s="19"/>
      <c r="P27" s="19"/>
      <c r="Q27" s="19"/>
      <c r="R27" s="22"/>
      <c r="S27" s="22"/>
      <c r="T27" s="22"/>
      <c r="U27" s="22"/>
      <c r="V27" s="22"/>
      <c r="W27" s="22"/>
      <c r="X27" s="19"/>
      <c r="Y27" s="206"/>
      <c r="Z27" s="19"/>
      <c r="AA27" s="19"/>
      <c r="AB27" s="19"/>
      <c r="AC27" s="19"/>
      <c r="AD27" s="19"/>
      <c r="AE27" s="19"/>
      <c r="AF27" s="19"/>
      <c r="AG27" s="34"/>
      <c r="AH27" s="19"/>
      <c r="AI27" s="19"/>
      <c r="AJ27" s="19"/>
      <c r="AK27" s="19"/>
      <c r="AL27" s="19"/>
      <c r="AM27" s="19"/>
      <c r="AN27" s="19"/>
      <c r="AO27" s="15"/>
      <c r="AP27" s="15"/>
    </row>
    <row r="28" spans="2:42" ht="15.75" thickBot="1" x14ac:dyDescent="0.3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2"/>
      <c r="S28" s="22"/>
      <c r="T28" s="22"/>
      <c r="U28" s="22"/>
      <c r="V28" s="22"/>
      <c r="W28" s="22"/>
      <c r="X28" s="19"/>
      <c r="Y28" s="19"/>
      <c r="Z28" s="115" t="s">
        <v>18</v>
      </c>
      <c r="AA28" s="116"/>
      <c r="AB28" s="116"/>
      <c r="AC28" s="116"/>
      <c r="AD28" s="116"/>
      <c r="AE28" s="116"/>
      <c r="AF28" s="117"/>
      <c r="AG28" s="24"/>
      <c r="AH28" s="19"/>
      <c r="AI28" s="19"/>
      <c r="AJ28" s="19"/>
      <c r="AK28" s="19"/>
      <c r="AL28" s="19"/>
      <c r="AM28" s="19"/>
      <c r="AN28" s="19"/>
      <c r="AO28" s="15"/>
      <c r="AP28" s="15"/>
    </row>
    <row r="29" spans="2:42" ht="15.75" thickBot="1" x14ac:dyDescent="0.3">
      <c r="B29" s="207" t="s">
        <v>46</v>
      </c>
      <c r="C29" s="208"/>
      <c r="D29" s="208"/>
      <c r="E29" s="208"/>
      <c r="F29" s="208"/>
      <c r="G29" s="208"/>
      <c r="H29" s="209"/>
      <c r="I29" s="29"/>
      <c r="J29" s="19"/>
      <c r="K29" s="19"/>
      <c r="L29" s="19"/>
      <c r="M29" s="19"/>
      <c r="N29" s="19"/>
      <c r="O29" s="19"/>
      <c r="P29" s="19"/>
      <c r="Q29" s="19"/>
      <c r="R29" s="22"/>
      <c r="S29" s="22"/>
      <c r="T29" s="22"/>
      <c r="U29" s="22"/>
      <c r="V29" s="22"/>
      <c r="W29" s="22"/>
      <c r="X29" s="19"/>
      <c r="Y29" s="206"/>
      <c r="Z29" s="19"/>
      <c r="AA29" s="19"/>
      <c r="AB29" s="19"/>
      <c r="AC29" s="19"/>
      <c r="AD29" s="19"/>
      <c r="AE29" s="19"/>
      <c r="AF29" s="19"/>
      <c r="AG29" s="18"/>
      <c r="AH29" s="19"/>
      <c r="AI29" s="19"/>
      <c r="AJ29" s="19"/>
      <c r="AK29" s="19"/>
      <c r="AL29" s="19"/>
      <c r="AM29" s="19"/>
      <c r="AN29" s="19"/>
      <c r="AO29" s="15"/>
      <c r="AP29" s="15"/>
    </row>
    <row r="30" spans="2:42" ht="15.75" thickBot="1" x14ac:dyDescent="0.3">
      <c r="B30" s="31"/>
      <c r="C30" s="31"/>
      <c r="D30" s="19"/>
      <c r="E30" s="19"/>
      <c r="F30" s="19"/>
      <c r="G30" s="19"/>
      <c r="H30" s="19"/>
      <c r="I30" s="210"/>
      <c r="J30" s="207" t="s">
        <v>11</v>
      </c>
      <c r="K30" s="208"/>
      <c r="L30" s="208"/>
      <c r="M30" s="208"/>
      <c r="N30" s="208"/>
      <c r="O30" s="208"/>
      <c r="P30" s="209"/>
      <c r="Q30" s="36"/>
      <c r="R30" s="22"/>
      <c r="S30" s="22"/>
      <c r="T30" s="22"/>
      <c r="U30" s="22"/>
      <c r="V30" s="22"/>
      <c r="W30" s="22"/>
      <c r="X30" s="19"/>
      <c r="Y30" s="206"/>
      <c r="Z30" s="19"/>
      <c r="AA30" s="19"/>
      <c r="AB30" s="19"/>
      <c r="AC30" s="19"/>
      <c r="AD30" s="19"/>
      <c r="AE30" s="19"/>
      <c r="AF30" s="19"/>
      <c r="AG30" s="18"/>
      <c r="AH30" s="19"/>
      <c r="AI30" s="19"/>
      <c r="AJ30" s="19"/>
      <c r="AK30" s="19"/>
      <c r="AL30" s="19"/>
      <c r="AM30" s="19"/>
      <c r="AN30" s="19"/>
      <c r="AO30" s="15"/>
      <c r="AP30" s="15"/>
    </row>
    <row r="31" spans="2:42" ht="15.75" thickBot="1" x14ac:dyDescent="0.3">
      <c r="B31" s="207" t="s">
        <v>11</v>
      </c>
      <c r="C31" s="208"/>
      <c r="D31" s="208"/>
      <c r="E31" s="208"/>
      <c r="F31" s="208"/>
      <c r="G31" s="208"/>
      <c r="H31" s="209"/>
      <c r="I31" s="29"/>
      <c r="J31" s="19"/>
      <c r="K31" s="19"/>
      <c r="L31" s="19"/>
      <c r="M31" s="19"/>
      <c r="N31" s="19"/>
      <c r="O31" s="19"/>
      <c r="P31" s="19"/>
      <c r="Q31" s="33"/>
      <c r="R31" s="22"/>
      <c r="S31" s="22"/>
      <c r="T31" s="22"/>
      <c r="U31" s="22"/>
      <c r="V31" s="22"/>
      <c r="W31" s="22"/>
      <c r="X31" s="19"/>
      <c r="Y31" s="34"/>
      <c r="Z31" s="19"/>
      <c r="AA31" s="19"/>
      <c r="AB31" s="19"/>
      <c r="AC31" s="19"/>
      <c r="AD31" s="19"/>
      <c r="AE31" s="19"/>
      <c r="AF31" s="19"/>
      <c r="AG31" s="18"/>
      <c r="AH31" s="19"/>
      <c r="AI31" s="19"/>
      <c r="AJ31" s="19"/>
      <c r="AK31" s="19"/>
      <c r="AL31" s="19"/>
      <c r="AM31" s="19"/>
      <c r="AN31" s="19"/>
      <c r="AO31" s="15"/>
      <c r="AP31" s="15"/>
    </row>
    <row r="32" spans="2:42" ht="15.75" thickBot="1" x14ac:dyDescent="0.3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7" t="s">
        <v>19</v>
      </c>
      <c r="S32" s="208"/>
      <c r="T32" s="208"/>
      <c r="U32" s="208"/>
      <c r="V32" s="208"/>
      <c r="W32" s="208"/>
      <c r="X32" s="209"/>
      <c r="Y32" s="29"/>
      <c r="Z32" s="19"/>
      <c r="AA32" s="19"/>
      <c r="AB32" s="19"/>
      <c r="AC32" s="19"/>
      <c r="AD32" s="19"/>
      <c r="AE32" s="19"/>
      <c r="AF32" s="19"/>
      <c r="AG32" s="18"/>
      <c r="AH32" s="19"/>
      <c r="AI32" s="19"/>
      <c r="AJ32" s="19"/>
      <c r="AK32" s="19"/>
      <c r="AL32" s="19"/>
      <c r="AM32" s="19"/>
      <c r="AN32" s="19"/>
      <c r="AO32" s="15"/>
      <c r="AP32" s="15"/>
    </row>
    <row r="33" spans="2:42" ht="15.75" thickBot="1" x14ac:dyDescent="0.3">
      <c r="B33" s="207" t="s">
        <v>5</v>
      </c>
      <c r="C33" s="208"/>
      <c r="D33" s="208"/>
      <c r="E33" s="208"/>
      <c r="F33" s="208"/>
      <c r="G33" s="208"/>
      <c r="H33" s="209"/>
      <c r="I33" s="29"/>
      <c r="J33" s="19"/>
      <c r="K33" s="19"/>
      <c r="L33" s="19"/>
      <c r="M33" s="19"/>
      <c r="N33" s="19"/>
      <c r="O33" s="19"/>
      <c r="P33" s="19"/>
      <c r="Q33" s="34"/>
      <c r="R33" s="22"/>
      <c r="S33" s="22"/>
      <c r="T33" s="22"/>
      <c r="U33" s="22"/>
      <c r="V33" s="22"/>
      <c r="W33" s="22"/>
      <c r="X33" s="19"/>
      <c r="Y33" s="19"/>
      <c r="Z33" s="19"/>
      <c r="AA33" s="19"/>
      <c r="AB33" s="19"/>
      <c r="AC33" s="19"/>
      <c r="AD33" s="19"/>
      <c r="AE33" s="19"/>
      <c r="AF33" s="19"/>
      <c r="AG33" s="18"/>
      <c r="AH33" s="19"/>
      <c r="AI33" s="19"/>
      <c r="AJ33" s="19"/>
      <c r="AK33" s="19"/>
      <c r="AL33" s="19"/>
      <c r="AM33" s="19"/>
      <c r="AN33" s="19"/>
      <c r="AO33" s="15"/>
      <c r="AP33" s="15"/>
    </row>
    <row r="34" spans="2:42" ht="15.75" thickBot="1" x14ac:dyDescent="0.3">
      <c r="B34" s="31"/>
      <c r="C34" s="31"/>
      <c r="D34" s="19"/>
      <c r="E34" s="19"/>
      <c r="F34" s="19"/>
      <c r="G34" s="19"/>
      <c r="H34" s="19"/>
      <c r="I34" s="210"/>
      <c r="J34" s="207" t="s">
        <v>19</v>
      </c>
      <c r="K34" s="208"/>
      <c r="L34" s="208"/>
      <c r="M34" s="208"/>
      <c r="N34" s="208"/>
      <c r="O34" s="208"/>
      <c r="P34" s="209"/>
      <c r="Q34" s="29"/>
      <c r="R34" s="22"/>
      <c r="S34" s="22"/>
      <c r="T34" s="22"/>
      <c r="U34" s="22"/>
      <c r="V34" s="22"/>
      <c r="W34" s="22"/>
      <c r="X34" s="19"/>
      <c r="Y34" s="19"/>
      <c r="Z34" s="19"/>
      <c r="AA34" s="19"/>
      <c r="AB34" s="19"/>
      <c r="AC34" s="19"/>
      <c r="AD34" s="19"/>
      <c r="AE34" s="19"/>
      <c r="AF34" s="19"/>
      <c r="AG34" s="18"/>
      <c r="AH34" s="19"/>
      <c r="AI34" s="19"/>
      <c r="AJ34" s="19"/>
      <c r="AK34" s="19"/>
      <c r="AL34" s="19"/>
      <c r="AM34" s="19"/>
      <c r="AN34" s="19"/>
      <c r="AO34" s="15"/>
      <c r="AP34" s="15"/>
    </row>
    <row r="35" spans="2:42" ht="15.75" thickBot="1" x14ac:dyDescent="0.3">
      <c r="B35" s="207" t="s">
        <v>19</v>
      </c>
      <c r="C35" s="208"/>
      <c r="D35" s="208"/>
      <c r="E35" s="208"/>
      <c r="F35" s="208"/>
      <c r="G35" s="208"/>
      <c r="H35" s="209"/>
      <c r="I35" s="29"/>
      <c r="J35" s="19"/>
      <c r="K35" s="19"/>
      <c r="L35" s="19"/>
      <c r="M35" s="19"/>
      <c r="N35" s="19"/>
      <c r="O35" s="19"/>
      <c r="P35" s="19"/>
      <c r="Q35" s="19"/>
      <c r="R35" s="22"/>
      <c r="S35" s="22"/>
      <c r="T35" s="22"/>
      <c r="U35" s="22"/>
      <c r="V35" s="22"/>
      <c r="W35" s="22"/>
      <c r="X35" s="19"/>
      <c r="Y35" s="19"/>
      <c r="Z35" s="105" t="s">
        <v>24</v>
      </c>
      <c r="AA35" s="106"/>
      <c r="AB35" s="106"/>
      <c r="AC35" s="106"/>
      <c r="AD35" s="106"/>
      <c r="AE35" s="106"/>
      <c r="AF35" s="107"/>
      <c r="AG35" s="25"/>
      <c r="AH35" s="19"/>
      <c r="AI35" s="19"/>
      <c r="AJ35" s="19"/>
      <c r="AK35" s="19"/>
      <c r="AL35" s="19"/>
      <c r="AM35" s="19"/>
      <c r="AN35" s="19"/>
      <c r="AO35" s="15"/>
      <c r="AP35" s="15"/>
    </row>
    <row r="36" spans="2:42" ht="15.75" thickBot="1" x14ac:dyDescent="0.3">
      <c r="B36" s="18"/>
      <c r="C36" s="18"/>
      <c r="D36" s="18"/>
      <c r="E36" s="18"/>
      <c r="F36" s="18"/>
      <c r="G36" s="18"/>
      <c r="H36" s="18"/>
      <c r="I36" s="19"/>
      <c r="J36" s="19"/>
      <c r="K36" s="18"/>
      <c r="L36" s="18"/>
      <c r="M36" s="18"/>
      <c r="N36" s="18"/>
      <c r="O36" s="18"/>
      <c r="P36" s="18"/>
      <c r="Q36" s="19"/>
      <c r="R36" s="22"/>
      <c r="S36" s="22"/>
      <c r="T36" s="22"/>
      <c r="U36" s="22"/>
      <c r="V36" s="22"/>
      <c r="W36" s="22"/>
      <c r="X36" s="19"/>
      <c r="Y36" s="19"/>
      <c r="Z36" s="18"/>
      <c r="AA36" s="18"/>
      <c r="AB36" s="18"/>
      <c r="AC36" s="18"/>
      <c r="AD36" s="18"/>
      <c r="AE36" s="18"/>
      <c r="AF36" s="18"/>
      <c r="AG36" s="217"/>
      <c r="AH36" s="19"/>
      <c r="AI36" s="19"/>
      <c r="AJ36" s="19"/>
      <c r="AK36" s="19"/>
      <c r="AL36" s="19"/>
      <c r="AM36" s="19"/>
      <c r="AN36" s="19"/>
      <c r="AO36" s="15"/>
      <c r="AP36" s="15"/>
    </row>
    <row r="37" spans="2:42" ht="15.75" thickBot="1" x14ac:dyDescent="0.3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/>
      <c r="R37" s="22"/>
      <c r="S37" s="22"/>
      <c r="T37" s="22"/>
      <c r="U37" s="22"/>
      <c r="V37" s="22"/>
      <c r="W37" s="22"/>
      <c r="X37" s="19"/>
      <c r="Y37" s="19"/>
      <c r="Z37" s="18"/>
      <c r="AA37" s="18"/>
      <c r="AB37" s="18"/>
      <c r="AC37" s="18"/>
      <c r="AD37" s="18"/>
      <c r="AE37" s="18"/>
      <c r="AF37" s="18"/>
      <c r="AG37" s="18"/>
      <c r="AH37" s="112" t="s">
        <v>24</v>
      </c>
      <c r="AI37" s="113"/>
      <c r="AJ37" s="113"/>
      <c r="AK37" s="113"/>
      <c r="AL37" s="113"/>
      <c r="AM37" s="113"/>
      <c r="AN37" s="114"/>
    </row>
    <row r="38" spans="2:42" ht="15.75" thickBot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/>
      <c r="R38" s="22"/>
      <c r="S38" s="22"/>
      <c r="T38" s="22"/>
      <c r="U38" s="22"/>
      <c r="V38" s="22"/>
      <c r="W38" s="22"/>
      <c r="X38" s="19"/>
      <c r="Y38" s="19"/>
      <c r="Z38" s="18"/>
      <c r="AA38" s="18"/>
      <c r="AB38" s="18"/>
      <c r="AC38" s="18"/>
      <c r="AD38" s="18"/>
      <c r="AE38" s="18"/>
      <c r="AF38" s="18"/>
      <c r="AG38" s="23"/>
      <c r="AH38" s="18"/>
      <c r="AI38" s="18"/>
      <c r="AJ38" s="18"/>
      <c r="AK38" s="18"/>
      <c r="AL38" s="18"/>
      <c r="AM38" s="18"/>
      <c r="AN38" s="18"/>
    </row>
    <row r="39" spans="2:42" ht="15.75" thickBot="1" x14ac:dyDescent="0.3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/>
      <c r="R39" s="22"/>
      <c r="S39" s="22"/>
      <c r="T39" s="22"/>
      <c r="U39" s="22"/>
      <c r="V39" s="22"/>
      <c r="W39" s="22"/>
      <c r="X39" s="19"/>
      <c r="Y39" s="19"/>
      <c r="Z39" s="105" t="s">
        <v>19</v>
      </c>
      <c r="AA39" s="106"/>
      <c r="AB39" s="106"/>
      <c r="AC39" s="106"/>
      <c r="AD39" s="106"/>
      <c r="AE39" s="106"/>
      <c r="AF39" s="107"/>
      <c r="AG39" s="24"/>
      <c r="AH39" s="18"/>
      <c r="AI39" s="18"/>
      <c r="AJ39" s="18"/>
      <c r="AK39" s="18"/>
      <c r="AL39" s="18"/>
      <c r="AM39" s="18"/>
      <c r="AN39" s="18"/>
    </row>
    <row r="40" spans="2:42" ht="15.75" x14ac:dyDescent="0.25">
      <c r="B40" s="2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  <c r="R40" s="19"/>
      <c r="S40" s="19"/>
      <c r="T40" s="19"/>
      <c r="U40" s="19"/>
      <c r="V40" s="19"/>
      <c r="W40" s="19"/>
      <c r="X40" s="19"/>
      <c r="Y40" s="19"/>
      <c r="Z40" s="18"/>
      <c r="AA40" s="18"/>
      <c r="AB40" s="19"/>
      <c r="AC40" s="19"/>
      <c r="AD40" s="19"/>
      <c r="AE40" s="22"/>
      <c r="AF40" s="22"/>
      <c r="AG40" s="22"/>
      <c r="AH40" s="22"/>
      <c r="AI40" s="22"/>
      <c r="AJ40" s="22"/>
      <c r="AK40" s="22"/>
      <c r="AL40" s="22"/>
      <c r="AM40" s="22"/>
      <c r="AN40" s="19"/>
      <c r="AO40" s="15"/>
      <c r="AP40" s="15"/>
    </row>
    <row r="41" spans="2:42" x14ac:dyDescent="0.25">
      <c r="Q41" s="15"/>
      <c r="R41" s="15"/>
      <c r="S41" s="15"/>
      <c r="T41" s="15"/>
      <c r="U41" s="15"/>
      <c r="V41" s="15"/>
      <c r="W41" s="15"/>
      <c r="X41" s="15"/>
      <c r="Y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</row>
  </sheetData>
  <mergeCells count="39">
    <mergeCell ref="R32:X32"/>
    <mergeCell ref="Z12:AF12"/>
    <mergeCell ref="Z28:AF28"/>
    <mergeCell ref="R24:X24"/>
    <mergeCell ref="Z35:AF35"/>
    <mergeCell ref="Z39:AF39"/>
    <mergeCell ref="AH20:AN20"/>
    <mergeCell ref="AH37:AN37"/>
    <mergeCell ref="AI2:AN2"/>
    <mergeCell ref="Z2:AF2"/>
    <mergeCell ref="R2:X2"/>
    <mergeCell ref="R8:X8"/>
    <mergeCell ref="R16:X16"/>
    <mergeCell ref="B25:H25"/>
    <mergeCell ref="B19:H19"/>
    <mergeCell ref="B13:H13"/>
    <mergeCell ref="B15:H15"/>
    <mergeCell ref="B33:H33"/>
    <mergeCell ref="B35:H35"/>
    <mergeCell ref="B31:H31"/>
    <mergeCell ref="B17:H17"/>
    <mergeCell ref="B21:H21"/>
    <mergeCell ref="B23:H23"/>
    <mergeCell ref="B29:H29"/>
    <mergeCell ref="J2:P2"/>
    <mergeCell ref="B2:H2"/>
    <mergeCell ref="B5:H5"/>
    <mergeCell ref="J6:P6"/>
    <mergeCell ref="J26:P26"/>
    <mergeCell ref="J22:P22"/>
    <mergeCell ref="J14:P14"/>
    <mergeCell ref="J10:P10"/>
    <mergeCell ref="B7:H7"/>
    <mergeCell ref="B9:H9"/>
    <mergeCell ref="J34:P34"/>
    <mergeCell ref="J30:P30"/>
    <mergeCell ref="J18:P18"/>
    <mergeCell ref="B11:H11"/>
    <mergeCell ref="B27:H2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N19"/>
  <sheetViews>
    <sheetView tabSelected="1" zoomScale="90" zoomScaleNormal="90" workbookViewId="0">
      <selection activeCell="O30" sqref="O30"/>
    </sheetView>
  </sheetViews>
  <sheetFormatPr defaultRowHeight="15" x14ac:dyDescent="0.25"/>
  <cols>
    <col min="1" max="2" width="4.85546875" style="11" customWidth="1"/>
    <col min="3" max="3" width="23.140625" customWidth="1"/>
    <col min="4" max="4" width="11.42578125" bestFit="1" customWidth="1"/>
    <col min="5" max="5" width="16.85546875" bestFit="1" customWidth="1"/>
    <col min="6" max="6" width="6.42578125" style="3" customWidth="1"/>
    <col min="7" max="7" width="9" customWidth="1"/>
    <col min="8" max="8" width="11.140625" customWidth="1"/>
    <col min="9" max="9" width="9.7109375" customWidth="1"/>
    <col min="10" max="10" width="11.28515625" style="11" customWidth="1"/>
    <col min="11" max="11" width="12.140625" style="11" customWidth="1"/>
    <col min="12" max="12" width="12.5703125" style="11" customWidth="1"/>
    <col min="13" max="13" width="11.140625" style="11" customWidth="1"/>
    <col min="14" max="14" width="10.28515625" customWidth="1"/>
  </cols>
  <sheetData>
    <row r="1" spans="1:14" s="11" customFormat="1" ht="15.75" thickBot="1" x14ac:dyDescent="0.3">
      <c r="F1" s="3"/>
    </row>
    <row r="2" spans="1:14" s="11" customFormat="1" x14ac:dyDescent="0.25">
      <c r="A2" s="127"/>
      <c r="B2" s="129" t="s">
        <v>0</v>
      </c>
      <c r="C2" s="146" t="s">
        <v>55</v>
      </c>
      <c r="D2" s="134" t="s">
        <v>2</v>
      </c>
      <c r="E2" s="135" t="s">
        <v>3</v>
      </c>
      <c r="F2" s="148" t="s">
        <v>4</v>
      </c>
      <c r="G2" s="136" t="s">
        <v>36</v>
      </c>
      <c r="H2" s="137"/>
      <c r="I2" s="137"/>
      <c r="J2" s="138"/>
      <c r="K2" s="136" t="s">
        <v>37</v>
      </c>
      <c r="L2" s="137"/>
      <c r="M2" s="137"/>
      <c r="N2" s="138"/>
    </row>
    <row r="3" spans="1:14" s="1" customFormat="1" ht="15.75" thickBot="1" x14ac:dyDescent="0.3">
      <c r="A3" s="127"/>
      <c r="B3" s="140"/>
      <c r="C3" s="147"/>
      <c r="D3" s="141"/>
      <c r="E3" s="142"/>
      <c r="F3" s="149"/>
      <c r="G3" s="143" t="s">
        <v>30</v>
      </c>
      <c r="H3" s="144" t="s">
        <v>31</v>
      </c>
      <c r="I3" s="144" t="s">
        <v>32</v>
      </c>
      <c r="J3" s="145" t="s">
        <v>49</v>
      </c>
      <c r="K3" s="143" t="s">
        <v>30</v>
      </c>
      <c r="L3" s="144" t="s">
        <v>31</v>
      </c>
      <c r="M3" s="144" t="s">
        <v>32</v>
      </c>
      <c r="N3" s="145" t="s">
        <v>15</v>
      </c>
    </row>
    <row r="4" spans="1:14" x14ac:dyDescent="0.25">
      <c r="A4" s="128"/>
      <c r="B4" s="139">
        <v>1</v>
      </c>
      <c r="C4" s="157" t="str">
        <f>Участники!C7</f>
        <v>Аюпов Альберт</v>
      </c>
      <c r="D4" s="173" t="str">
        <f>Участники!D7</f>
        <v>Москва</v>
      </c>
      <c r="E4" s="174" t="str">
        <f>Участники!E7</f>
        <v>Фринайф</v>
      </c>
      <c r="F4" s="150" t="str">
        <f>Участники!F7</f>
        <v>м</v>
      </c>
      <c r="G4" s="163">
        <f>SUM('Топор Амер'!$E15:$S17)</f>
        <v>115</v>
      </c>
      <c r="H4" s="186">
        <f>SUM('МПЛ Амер'!$E15:$S17)</f>
        <v>108</v>
      </c>
      <c r="I4" s="186">
        <f>SUM(ТО!$E11:$S12)</f>
        <v>87</v>
      </c>
      <c r="J4" s="164">
        <f t="shared" ref="J4:J19" si="0">SUM(G4:I4)</f>
        <v>310</v>
      </c>
      <c r="K4" s="187">
        <f t="shared" ref="K4:K19" si="1">G4/450</f>
        <v>0.25555555555555554</v>
      </c>
      <c r="L4" s="188">
        <f t="shared" ref="L4:L19" si="2">H4/450</f>
        <v>0.24</v>
      </c>
      <c r="M4" s="188">
        <f t="shared" ref="M4:M19" si="3">I4/300</f>
        <v>0.28999999999999998</v>
      </c>
      <c r="N4" s="189">
        <f t="shared" ref="N4:N19" si="4">SUM(K4:M4)</f>
        <v>0.78555555555555556</v>
      </c>
    </row>
    <row r="5" spans="1:14" x14ac:dyDescent="0.25">
      <c r="A5" s="128"/>
      <c r="B5" s="130">
        <v>2</v>
      </c>
      <c r="C5" s="158" t="s">
        <v>24</v>
      </c>
      <c r="D5" s="175" t="s">
        <v>10</v>
      </c>
      <c r="E5" s="176" t="s">
        <v>25</v>
      </c>
      <c r="F5" s="151" t="s">
        <v>8</v>
      </c>
      <c r="G5" s="165">
        <v>120</v>
      </c>
      <c r="H5" s="125">
        <v>105</v>
      </c>
      <c r="I5" s="125">
        <v>81</v>
      </c>
      <c r="J5" s="166">
        <f t="shared" si="0"/>
        <v>306</v>
      </c>
      <c r="K5" s="190">
        <f t="shared" si="1"/>
        <v>0.26666666666666666</v>
      </c>
      <c r="L5" s="191">
        <f t="shared" si="2"/>
        <v>0.23333333333333334</v>
      </c>
      <c r="M5" s="191">
        <f t="shared" si="3"/>
        <v>0.27</v>
      </c>
      <c r="N5" s="192">
        <f t="shared" si="4"/>
        <v>0.77</v>
      </c>
    </row>
    <row r="6" spans="1:14" x14ac:dyDescent="0.25">
      <c r="A6" s="128"/>
      <c r="B6" s="131">
        <v>3</v>
      </c>
      <c r="C6" s="159" t="s">
        <v>43</v>
      </c>
      <c r="D6" s="177" t="s">
        <v>41</v>
      </c>
      <c r="E6" s="178" t="s">
        <v>42</v>
      </c>
      <c r="F6" s="152" t="s">
        <v>8</v>
      </c>
      <c r="G6" s="167">
        <v>97</v>
      </c>
      <c r="H6" s="126">
        <v>77</v>
      </c>
      <c r="I6" s="126">
        <v>89</v>
      </c>
      <c r="J6" s="168">
        <f t="shared" si="0"/>
        <v>263</v>
      </c>
      <c r="K6" s="193">
        <f t="shared" si="1"/>
        <v>0.21555555555555556</v>
      </c>
      <c r="L6" s="194">
        <f t="shared" si="2"/>
        <v>0.1711111111111111</v>
      </c>
      <c r="M6" s="194">
        <f t="shared" si="3"/>
        <v>0.29666666666666669</v>
      </c>
      <c r="N6" s="195">
        <f t="shared" si="4"/>
        <v>0.68333333333333335</v>
      </c>
    </row>
    <row r="7" spans="1:14" s="15" customFormat="1" x14ac:dyDescent="0.25">
      <c r="A7" s="128"/>
      <c r="B7" s="132">
        <v>4</v>
      </c>
      <c r="C7" s="160" t="str">
        <f>Участники!C6</f>
        <v>Шлоков Роман</v>
      </c>
      <c r="D7" s="179" t="str">
        <f>Участники!D6</f>
        <v>Москва</v>
      </c>
      <c r="E7" s="180" t="str">
        <f>Участники!E6</f>
        <v>Фринайф</v>
      </c>
      <c r="F7" s="153" t="str">
        <f>Участники!F6</f>
        <v>м</v>
      </c>
      <c r="G7" s="51">
        <f>SUM('Топор Амер'!$E12:$S14)</f>
        <v>99</v>
      </c>
      <c r="H7" s="50">
        <f>SUM('МПЛ Амер'!$E12:$S14)</f>
        <v>56</v>
      </c>
      <c r="I7" s="50">
        <f>SUM(ТО!$E9:$S10)</f>
        <v>94</v>
      </c>
      <c r="J7" s="169">
        <f t="shared" si="0"/>
        <v>249</v>
      </c>
      <c r="K7" s="196">
        <f t="shared" si="1"/>
        <v>0.22</v>
      </c>
      <c r="L7" s="197">
        <f t="shared" si="2"/>
        <v>0.12444444444444444</v>
      </c>
      <c r="M7" s="197">
        <f t="shared" si="3"/>
        <v>0.31333333333333335</v>
      </c>
      <c r="N7" s="198">
        <f t="shared" si="4"/>
        <v>0.65777777777777779</v>
      </c>
    </row>
    <row r="8" spans="1:14" x14ac:dyDescent="0.25">
      <c r="A8" s="128"/>
      <c r="B8" s="155">
        <v>5</v>
      </c>
      <c r="C8" s="161" t="str">
        <f>Участники!C5</f>
        <v>Баландин Владимир</v>
      </c>
      <c r="D8" s="181" t="str">
        <f>Участники!D5</f>
        <v>СПб</v>
      </c>
      <c r="E8" s="182" t="str">
        <f>Участники!E5</f>
        <v>Пилигрим</v>
      </c>
      <c r="F8" s="156" t="str">
        <f>Участники!F5</f>
        <v>м</v>
      </c>
      <c r="G8" s="170">
        <f>SUM('Топор Амер'!$E9:$S11)</f>
        <v>88</v>
      </c>
      <c r="H8" s="199">
        <f>SUM('МПЛ Амер'!$E9:$S11)</f>
        <v>85</v>
      </c>
      <c r="I8" s="199">
        <f>SUM(ТО!$E7:$S8)</f>
        <v>72</v>
      </c>
      <c r="J8" s="171">
        <f t="shared" si="0"/>
        <v>245</v>
      </c>
      <c r="K8" s="200">
        <f t="shared" si="1"/>
        <v>0.19555555555555557</v>
      </c>
      <c r="L8" s="201">
        <f t="shared" si="2"/>
        <v>0.18888888888888888</v>
      </c>
      <c r="M8" s="201">
        <f t="shared" si="3"/>
        <v>0.24</v>
      </c>
      <c r="N8" s="202">
        <f t="shared" si="4"/>
        <v>0.62444444444444447</v>
      </c>
    </row>
    <row r="9" spans="1:14" x14ac:dyDescent="0.25">
      <c r="A9" s="128"/>
      <c r="B9" s="132">
        <v>6</v>
      </c>
      <c r="C9" s="160" t="str">
        <f>Участники!C18</f>
        <v>Шаймухаметов Альберт</v>
      </c>
      <c r="D9" s="179" t="str">
        <f>Участники!D18</f>
        <v>СПб</v>
      </c>
      <c r="E9" s="180" t="str">
        <f>Участники!E18</f>
        <v>78 Легион</v>
      </c>
      <c r="F9" s="153" t="str">
        <f>Участники!F18</f>
        <v>м</v>
      </c>
      <c r="G9" s="51">
        <v>80</v>
      </c>
      <c r="H9" s="50">
        <v>77</v>
      </c>
      <c r="I9" s="50">
        <v>66</v>
      </c>
      <c r="J9" s="169">
        <f t="shared" si="0"/>
        <v>223</v>
      </c>
      <c r="K9" s="196">
        <f t="shared" si="1"/>
        <v>0.17777777777777778</v>
      </c>
      <c r="L9" s="197">
        <f t="shared" si="2"/>
        <v>0.1711111111111111</v>
      </c>
      <c r="M9" s="197">
        <f t="shared" si="3"/>
        <v>0.22</v>
      </c>
      <c r="N9" s="198">
        <f t="shared" si="4"/>
        <v>0.56888888888888889</v>
      </c>
    </row>
    <row r="10" spans="1:14" x14ac:dyDescent="0.25">
      <c r="A10" s="128"/>
      <c r="B10" s="155">
        <v>7</v>
      </c>
      <c r="C10" s="161" t="str">
        <f>Участники!C14</f>
        <v>Яциненко Александр</v>
      </c>
      <c r="D10" s="181" t="str">
        <f>Участники!D14</f>
        <v>СПб</v>
      </c>
      <c r="E10" s="182" t="str">
        <f>Участники!E14</f>
        <v>78 Легион</v>
      </c>
      <c r="F10" s="156" t="str">
        <f>Участники!F14</f>
        <v>м</v>
      </c>
      <c r="G10" s="170">
        <f>SUM('Топор Амер'!$E36:$S38)</f>
        <v>58</v>
      </c>
      <c r="H10" s="199">
        <f>SUM('МПЛ Амер'!$E36:$S38)</f>
        <v>85</v>
      </c>
      <c r="I10" s="199">
        <f>SUM(ТО!$E25:$S26)</f>
        <v>69</v>
      </c>
      <c r="J10" s="171">
        <f t="shared" si="0"/>
        <v>212</v>
      </c>
      <c r="K10" s="200">
        <f t="shared" si="1"/>
        <v>0.12888888888888889</v>
      </c>
      <c r="L10" s="201">
        <f t="shared" si="2"/>
        <v>0.18888888888888888</v>
      </c>
      <c r="M10" s="201">
        <f t="shared" si="3"/>
        <v>0.23</v>
      </c>
      <c r="N10" s="202">
        <f t="shared" si="4"/>
        <v>0.54777777777777781</v>
      </c>
    </row>
    <row r="11" spans="1:14" x14ac:dyDescent="0.25">
      <c r="A11" s="128"/>
      <c r="B11" s="132">
        <v>8</v>
      </c>
      <c r="C11" s="160" t="str">
        <f>Участники!C9</f>
        <v>Соколов Юрий</v>
      </c>
      <c r="D11" s="179" t="str">
        <f>Участники!D9</f>
        <v>СПб</v>
      </c>
      <c r="E11" s="180" t="str">
        <f>Участники!E9</f>
        <v>78 Легион</v>
      </c>
      <c r="F11" s="153" t="str">
        <f>Участники!F9</f>
        <v>м</v>
      </c>
      <c r="G11" s="51">
        <f>SUM('Топор Амер'!$E21:$S23)</f>
        <v>70</v>
      </c>
      <c r="H11" s="50">
        <f>SUM('МПЛ Амер'!$E21:$S23)</f>
        <v>66</v>
      </c>
      <c r="I11" s="50">
        <f>SUM(ТО!$E15:$S16)</f>
        <v>69</v>
      </c>
      <c r="J11" s="169">
        <f t="shared" si="0"/>
        <v>205</v>
      </c>
      <c r="K11" s="196">
        <f t="shared" si="1"/>
        <v>0.15555555555555556</v>
      </c>
      <c r="L11" s="197">
        <f t="shared" si="2"/>
        <v>0.14666666666666667</v>
      </c>
      <c r="M11" s="197">
        <f t="shared" si="3"/>
        <v>0.23</v>
      </c>
      <c r="N11" s="198">
        <f t="shared" si="4"/>
        <v>0.53222222222222226</v>
      </c>
    </row>
    <row r="12" spans="1:14" x14ac:dyDescent="0.25">
      <c r="A12" s="128"/>
      <c r="B12" s="155">
        <v>9</v>
      </c>
      <c r="C12" s="161" t="str">
        <f>Участники!C12</f>
        <v>Харькова Марина</v>
      </c>
      <c r="D12" s="181" t="str">
        <f>Участники!D12</f>
        <v>Москва</v>
      </c>
      <c r="E12" s="182" t="str">
        <f>Участники!E12</f>
        <v>Ш.Т.У.Р.М.</v>
      </c>
      <c r="F12" s="156" t="str">
        <f>Участники!F12</f>
        <v>ж</v>
      </c>
      <c r="G12" s="170">
        <f>SUM('Топор Амер'!$E30:$S32)</f>
        <v>98</v>
      </c>
      <c r="H12" s="199">
        <f>SUM('МПЛ Амер'!$E30:$S32)</f>
        <v>61</v>
      </c>
      <c r="I12" s="199">
        <f>SUM(ТО!$E21:$S22)</f>
        <v>49</v>
      </c>
      <c r="J12" s="171">
        <f t="shared" si="0"/>
        <v>208</v>
      </c>
      <c r="K12" s="200">
        <f t="shared" si="1"/>
        <v>0.21777777777777776</v>
      </c>
      <c r="L12" s="201">
        <f t="shared" si="2"/>
        <v>0.13555555555555557</v>
      </c>
      <c r="M12" s="201">
        <f t="shared" si="3"/>
        <v>0.16333333333333333</v>
      </c>
      <c r="N12" s="202">
        <f t="shared" si="4"/>
        <v>0.51666666666666661</v>
      </c>
    </row>
    <row r="13" spans="1:14" x14ac:dyDescent="0.25">
      <c r="A13" s="128"/>
      <c r="B13" s="132">
        <v>10</v>
      </c>
      <c r="C13" s="160" t="str">
        <f>Участники!C4</f>
        <v>Ветер Ника</v>
      </c>
      <c r="D13" s="179" t="str">
        <f>Участники!D4</f>
        <v>Наб. Челны</v>
      </c>
      <c r="E13" s="180" t="str">
        <f>Участники!E4</f>
        <v>Сварог</v>
      </c>
      <c r="F13" s="153" t="str">
        <f>Участники!F4</f>
        <v>ж</v>
      </c>
      <c r="G13" s="51">
        <f>SUM('Топор Амер'!$E6:$S8)</f>
        <v>94</v>
      </c>
      <c r="H13" s="50">
        <f>SUM('МПЛ Амер'!$E6:$S8)</f>
        <v>51</v>
      </c>
      <c r="I13" s="50">
        <f>SUM(ТО!$E5:$S6)</f>
        <v>52</v>
      </c>
      <c r="J13" s="169">
        <f t="shared" si="0"/>
        <v>197</v>
      </c>
      <c r="K13" s="196">
        <f t="shared" si="1"/>
        <v>0.2088888888888889</v>
      </c>
      <c r="L13" s="197">
        <f t="shared" si="2"/>
        <v>0.11333333333333333</v>
      </c>
      <c r="M13" s="197">
        <f t="shared" si="3"/>
        <v>0.17333333333333334</v>
      </c>
      <c r="N13" s="198">
        <f t="shared" si="4"/>
        <v>0.49555555555555558</v>
      </c>
    </row>
    <row r="14" spans="1:14" x14ac:dyDescent="0.25">
      <c r="A14" s="128"/>
      <c r="B14" s="155">
        <v>11</v>
      </c>
      <c r="C14" s="161" t="str">
        <f>Участники!C15</f>
        <v>Головкин Денис</v>
      </c>
      <c r="D14" s="181" t="str">
        <f>Участники!D15</f>
        <v>СПб</v>
      </c>
      <c r="E14" s="182" t="str">
        <f>Участники!E15</f>
        <v>78 Легион</v>
      </c>
      <c r="F14" s="156" t="str">
        <f>Участники!F15</f>
        <v>м</v>
      </c>
      <c r="G14" s="170">
        <f>SUM('Топор Амер'!$E39:$S41)</f>
        <v>86</v>
      </c>
      <c r="H14" s="199">
        <f>SUM('МПЛ Амер'!$E39:$S41)</f>
        <v>55</v>
      </c>
      <c r="I14" s="199">
        <f>SUM(ТО!$E27:$S28)</f>
        <v>52</v>
      </c>
      <c r="J14" s="171">
        <f t="shared" si="0"/>
        <v>193</v>
      </c>
      <c r="K14" s="200">
        <f t="shared" si="1"/>
        <v>0.19111111111111112</v>
      </c>
      <c r="L14" s="201">
        <f t="shared" si="2"/>
        <v>0.12222222222222222</v>
      </c>
      <c r="M14" s="201">
        <f t="shared" si="3"/>
        <v>0.17333333333333334</v>
      </c>
      <c r="N14" s="202">
        <f t="shared" si="4"/>
        <v>0.48666666666666669</v>
      </c>
    </row>
    <row r="15" spans="1:14" x14ac:dyDescent="0.25">
      <c r="A15" s="128"/>
      <c r="B15" s="132">
        <v>12</v>
      </c>
      <c r="C15" s="160" t="str">
        <f>Участники!C10</f>
        <v>Назаров Константин</v>
      </c>
      <c r="D15" s="179" t="str">
        <f>Участники!D10</f>
        <v>СПб</v>
      </c>
      <c r="E15" s="180" t="str">
        <f>Участники!E10</f>
        <v>Стриж</v>
      </c>
      <c r="F15" s="153" t="str">
        <f>Участники!F10</f>
        <v>м</v>
      </c>
      <c r="G15" s="51">
        <f>SUM('Топор Амер'!$E24:$S26)</f>
        <v>61</v>
      </c>
      <c r="H15" s="50">
        <f>SUM('МПЛ Амер'!$E24:$S26)</f>
        <v>26</v>
      </c>
      <c r="I15" s="50">
        <f>SUM(ТО!$E17:$S18)</f>
        <v>57</v>
      </c>
      <c r="J15" s="169">
        <f t="shared" si="0"/>
        <v>144</v>
      </c>
      <c r="K15" s="196">
        <f t="shared" si="1"/>
        <v>0.13555555555555557</v>
      </c>
      <c r="L15" s="197">
        <f t="shared" si="2"/>
        <v>5.7777777777777775E-2</v>
      </c>
      <c r="M15" s="197">
        <f t="shared" si="3"/>
        <v>0.19</v>
      </c>
      <c r="N15" s="198">
        <f t="shared" si="4"/>
        <v>0.38333333333333336</v>
      </c>
    </row>
    <row r="16" spans="1:14" s="15" customFormat="1" x14ac:dyDescent="0.25">
      <c r="A16" s="128"/>
      <c r="B16" s="155">
        <v>13</v>
      </c>
      <c r="C16" s="161" t="str">
        <f>Участники!C8</f>
        <v>Матевосян Ашот</v>
      </c>
      <c r="D16" s="181" t="str">
        <f>Участники!D8</f>
        <v>СПб</v>
      </c>
      <c r="E16" s="182" t="str">
        <f>Участники!E8</f>
        <v>78 Легион</v>
      </c>
      <c r="F16" s="156" t="str">
        <f>Участники!F8</f>
        <v>м</v>
      </c>
      <c r="G16" s="170">
        <f>SUM('Топор Амер'!$E18:$S20)</f>
        <v>67</v>
      </c>
      <c r="H16" s="199">
        <f>SUM('МПЛ Амер'!$E18:$S20)</f>
        <v>33</v>
      </c>
      <c r="I16" s="199">
        <f>SUM(ТО!$E13:$S14)</f>
        <v>43</v>
      </c>
      <c r="J16" s="171">
        <f t="shared" si="0"/>
        <v>143</v>
      </c>
      <c r="K16" s="200">
        <f t="shared" si="1"/>
        <v>0.14888888888888888</v>
      </c>
      <c r="L16" s="201">
        <f t="shared" si="2"/>
        <v>7.3333333333333334E-2</v>
      </c>
      <c r="M16" s="201">
        <f t="shared" si="3"/>
        <v>0.14333333333333334</v>
      </c>
      <c r="N16" s="202">
        <f t="shared" si="4"/>
        <v>0.36555555555555552</v>
      </c>
    </row>
    <row r="17" spans="1:14" x14ac:dyDescent="0.25">
      <c r="A17" s="128"/>
      <c r="B17" s="132">
        <v>14</v>
      </c>
      <c r="C17" s="160" t="str">
        <f>Участники!C11</f>
        <v>Макеев Илья</v>
      </c>
      <c r="D17" s="179" t="str">
        <f>Участники!D11</f>
        <v>СПб</v>
      </c>
      <c r="E17" s="180" t="str">
        <f>Участники!E11</f>
        <v>78 Легион</v>
      </c>
      <c r="F17" s="153" t="str">
        <f>Участники!F11</f>
        <v>м</v>
      </c>
      <c r="G17" s="51">
        <f>SUM('Топор Амер'!$E27:$S29)</f>
        <v>54</v>
      </c>
      <c r="H17" s="50">
        <f>SUM('МПЛ Амер'!$E27:$S29)</f>
        <v>41</v>
      </c>
      <c r="I17" s="50">
        <f>SUM(ТО!$E19:$S20)</f>
        <v>41</v>
      </c>
      <c r="J17" s="169">
        <f t="shared" si="0"/>
        <v>136</v>
      </c>
      <c r="K17" s="196">
        <f t="shared" si="1"/>
        <v>0.12</v>
      </c>
      <c r="L17" s="197">
        <f t="shared" si="2"/>
        <v>9.1111111111111115E-2</v>
      </c>
      <c r="M17" s="197">
        <f t="shared" si="3"/>
        <v>0.13666666666666666</v>
      </c>
      <c r="N17" s="198">
        <f t="shared" si="4"/>
        <v>0.34777777777777774</v>
      </c>
    </row>
    <row r="18" spans="1:14" x14ac:dyDescent="0.25">
      <c r="A18" s="128"/>
      <c r="B18" s="155">
        <v>15</v>
      </c>
      <c r="C18" s="161" t="str">
        <f>Участники!C13</f>
        <v>Сенькова Надежда</v>
      </c>
      <c r="D18" s="181" t="str">
        <f>Участники!D13</f>
        <v>Москва</v>
      </c>
      <c r="E18" s="182" t="str">
        <f>Участники!E13</f>
        <v>Серебряный нож</v>
      </c>
      <c r="F18" s="156" t="str">
        <f>Участники!F13</f>
        <v>ж</v>
      </c>
      <c r="G18" s="170">
        <f>SUM('Топор Амер'!$E33:$S35)</f>
        <v>40</v>
      </c>
      <c r="H18" s="199">
        <f>SUM('МПЛ Амер'!$E33:$S35)</f>
        <v>36</v>
      </c>
      <c r="I18" s="199">
        <f>SUM(ТО!$E23:$S24)</f>
        <v>40</v>
      </c>
      <c r="J18" s="171">
        <f t="shared" si="0"/>
        <v>116</v>
      </c>
      <c r="K18" s="200">
        <f t="shared" si="1"/>
        <v>8.8888888888888892E-2</v>
      </c>
      <c r="L18" s="201">
        <f t="shared" si="2"/>
        <v>0.08</v>
      </c>
      <c r="M18" s="201">
        <f t="shared" si="3"/>
        <v>0.13333333333333333</v>
      </c>
      <c r="N18" s="202">
        <f t="shared" si="4"/>
        <v>0.30222222222222223</v>
      </c>
    </row>
    <row r="19" spans="1:14" ht="15.75" thickBot="1" x14ac:dyDescent="0.3">
      <c r="A19" s="128"/>
      <c r="B19" s="133">
        <v>16</v>
      </c>
      <c r="C19" s="162" t="str">
        <f>Участники!C3</f>
        <v>Мангутова Ольга</v>
      </c>
      <c r="D19" s="183" t="str">
        <f>Участники!D3</f>
        <v>Наб. Челны</v>
      </c>
      <c r="E19" s="184" t="str">
        <f>Участники!E3</f>
        <v>Сварог</v>
      </c>
      <c r="F19" s="154" t="str">
        <f>Участники!F3</f>
        <v>ж</v>
      </c>
      <c r="G19" s="53">
        <f>SUM('Топор Амер'!$E3:$S5)</f>
        <v>40</v>
      </c>
      <c r="H19" s="52">
        <f>SUM('МПЛ Амер'!$E3:$S5)</f>
        <v>36</v>
      </c>
      <c r="I19" s="52">
        <f>SUM(ТО!$E3:$S4)</f>
        <v>24</v>
      </c>
      <c r="J19" s="172">
        <f t="shared" si="0"/>
        <v>100</v>
      </c>
      <c r="K19" s="203">
        <f t="shared" si="1"/>
        <v>8.8888888888888892E-2</v>
      </c>
      <c r="L19" s="204">
        <f t="shared" si="2"/>
        <v>0.08</v>
      </c>
      <c r="M19" s="204">
        <f t="shared" si="3"/>
        <v>0.08</v>
      </c>
      <c r="N19" s="205">
        <f t="shared" si="4"/>
        <v>0.24888888888888888</v>
      </c>
    </row>
  </sheetData>
  <sortState ref="C3:N20">
    <sortCondition descending="1" ref="N3:N20"/>
  </sortState>
  <mergeCells count="7">
    <mergeCell ref="G2:J2"/>
    <mergeCell ref="C2:C3"/>
    <mergeCell ref="D2:D3"/>
    <mergeCell ref="E2:E3"/>
    <mergeCell ref="F2:F3"/>
    <mergeCell ref="K2:N2"/>
    <mergeCell ref="B2:B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P90"/>
  <sheetViews>
    <sheetView workbookViewId="0">
      <selection activeCell="U13" sqref="U13"/>
    </sheetView>
  </sheetViews>
  <sheetFormatPr defaultRowHeight="15" x14ac:dyDescent="0.25"/>
  <cols>
    <col min="2" max="2" width="3.28515625" bestFit="1" customWidth="1"/>
    <col min="3" max="3" width="25.28515625" customWidth="1"/>
    <col min="4" max="4" width="11.42578125" customWidth="1"/>
    <col min="5" max="5" width="13" hidden="1" customWidth="1"/>
    <col min="6" max="19" width="0" hidden="1" customWidth="1"/>
    <col min="23" max="23" width="3.140625" bestFit="1" customWidth="1"/>
    <col min="24" max="24" width="23.85546875" customWidth="1"/>
    <col min="25" max="25" width="7.7109375" customWidth="1"/>
    <col min="26" max="26" width="0" hidden="1" customWidth="1"/>
    <col min="27" max="35" width="9.140625" hidden="1" customWidth="1"/>
    <col min="36" max="41" width="9.140625" customWidth="1"/>
  </cols>
  <sheetData>
    <row r="4" spans="2:5" x14ac:dyDescent="0.25">
      <c r="B4" s="2" t="s">
        <v>0</v>
      </c>
      <c r="C4" s="5" t="s">
        <v>1</v>
      </c>
      <c r="D4" s="2" t="s">
        <v>2</v>
      </c>
      <c r="E4" s="2" t="s">
        <v>3</v>
      </c>
    </row>
    <row r="5" spans="2:5" x14ac:dyDescent="0.25">
      <c r="B5" s="118">
        <v>1</v>
      </c>
      <c r="C5" s="13" t="s">
        <v>46</v>
      </c>
      <c r="D5" s="13" t="s">
        <v>41</v>
      </c>
      <c r="E5" s="13" t="s">
        <v>42</v>
      </c>
    </row>
    <row r="6" spans="2:5" x14ac:dyDescent="0.25">
      <c r="B6" s="119"/>
      <c r="C6" s="13" t="s">
        <v>40</v>
      </c>
      <c r="D6" s="13" t="s">
        <v>41</v>
      </c>
      <c r="E6" s="13" t="s">
        <v>42</v>
      </c>
    </row>
    <row r="7" spans="2:5" x14ac:dyDescent="0.25">
      <c r="B7" s="119"/>
      <c r="C7" s="13" t="s">
        <v>44</v>
      </c>
      <c r="D7" s="13" t="s">
        <v>6</v>
      </c>
      <c r="E7" s="13" t="s">
        <v>45</v>
      </c>
    </row>
    <row r="8" spans="2:5" x14ac:dyDescent="0.25">
      <c r="B8" s="119"/>
      <c r="C8" s="13" t="s">
        <v>12</v>
      </c>
      <c r="D8" s="13" t="s">
        <v>10</v>
      </c>
      <c r="E8" s="13" t="s">
        <v>13</v>
      </c>
    </row>
    <row r="9" spans="2:5" x14ac:dyDescent="0.25">
      <c r="B9" s="120"/>
      <c r="C9" s="13" t="s">
        <v>18</v>
      </c>
      <c r="D9" s="13" t="s">
        <v>10</v>
      </c>
      <c r="E9" s="13" t="s">
        <v>13</v>
      </c>
    </row>
    <row r="10" spans="2:5" x14ac:dyDescent="0.25">
      <c r="B10" s="118">
        <v>2</v>
      </c>
      <c r="C10" s="13" t="s">
        <v>11</v>
      </c>
      <c r="D10" s="13" t="s">
        <v>6</v>
      </c>
      <c r="E10" s="13" t="s">
        <v>7</v>
      </c>
    </row>
    <row r="11" spans="2:5" x14ac:dyDescent="0.25">
      <c r="B11" s="119"/>
      <c r="C11" s="13" t="s">
        <v>5</v>
      </c>
      <c r="D11" s="13" t="s">
        <v>6</v>
      </c>
      <c r="E11" s="13" t="s">
        <v>7</v>
      </c>
    </row>
    <row r="12" spans="2:5" x14ac:dyDescent="0.25">
      <c r="B12" s="119"/>
      <c r="C12" s="13" t="s">
        <v>38</v>
      </c>
      <c r="D12" s="13" t="s">
        <v>6</v>
      </c>
      <c r="E12" s="13" t="s">
        <v>26</v>
      </c>
    </row>
    <row r="13" spans="2:5" x14ac:dyDescent="0.25">
      <c r="B13" s="120"/>
      <c r="C13" s="13" t="s">
        <v>39</v>
      </c>
      <c r="D13" s="13" t="s">
        <v>6</v>
      </c>
      <c r="E13" s="13" t="s">
        <v>7</v>
      </c>
    </row>
    <row r="14" spans="2:5" x14ac:dyDescent="0.25">
      <c r="B14" s="118">
        <v>3</v>
      </c>
      <c r="C14" s="13" t="s">
        <v>27</v>
      </c>
      <c r="D14" s="13" t="s">
        <v>10</v>
      </c>
      <c r="E14" s="13" t="s">
        <v>25</v>
      </c>
    </row>
    <row r="15" spans="2:5" x14ac:dyDescent="0.25">
      <c r="B15" s="119"/>
      <c r="C15" s="13" t="s">
        <v>28</v>
      </c>
      <c r="D15" s="13" t="s">
        <v>10</v>
      </c>
      <c r="E15" s="13" t="s">
        <v>29</v>
      </c>
    </row>
    <row r="16" spans="2:5" x14ac:dyDescent="0.25">
      <c r="B16" s="119"/>
      <c r="C16" s="13" t="s">
        <v>22</v>
      </c>
      <c r="D16" s="13" t="s">
        <v>6</v>
      </c>
      <c r="E16" s="13" t="s">
        <v>7</v>
      </c>
    </row>
    <row r="17" spans="2:36" x14ac:dyDescent="0.25">
      <c r="B17" s="120"/>
      <c r="C17" s="13" t="s">
        <v>47</v>
      </c>
      <c r="D17" s="13" t="s">
        <v>6</v>
      </c>
      <c r="E17" s="13" t="s">
        <v>7</v>
      </c>
    </row>
    <row r="18" spans="2:36" x14ac:dyDescent="0.25">
      <c r="B18" s="118">
        <v>4</v>
      </c>
      <c r="C18" s="13" t="s">
        <v>24</v>
      </c>
      <c r="D18" s="13" t="s">
        <v>10</v>
      </c>
      <c r="E18" s="13" t="s">
        <v>25</v>
      </c>
    </row>
    <row r="19" spans="2:36" x14ac:dyDescent="0.25">
      <c r="B19" s="119"/>
      <c r="C19" s="13" t="s">
        <v>43</v>
      </c>
      <c r="D19" s="6" t="s">
        <v>41</v>
      </c>
      <c r="E19" s="6" t="s">
        <v>42</v>
      </c>
    </row>
    <row r="20" spans="2:36" x14ac:dyDescent="0.25">
      <c r="B20" s="119"/>
      <c r="C20" s="48" t="s">
        <v>19</v>
      </c>
      <c r="D20" s="13" t="s">
        <v>6</v>
      </c>
      <c r="E20" s="13" t="s">
        <v>7</v>
      </c>
    </row>
    <row r="21" spans="2:36" x14ac:dyDescent="0.25">
      <c r="B21" s="120"/>
      <c r="C21" s="48" t="s">
        <v>50</v>
      </c>
      <c r="D21" s="13" t="s">
        <v>6</v>
      </c>
      <c r="E21" s="13" t="s">
        <v>7</v>
      </c>
    </row>
    <row r="24" spans="2:36" ht="15.75" thickBot="1" x14ac:dyDescent="0.3">
      <c r="C24" t="s">
        <v>51</v>
      </c>
      <c r="X24" t="s">
        <v>54</v>
      </c>
    </row>
    <row r="25" spans="2:36" x14ac:dyDescent="0.25">
      <c r="B25" s="62" t="str">
        <f>'Топор Амер'!B2</f>
        <v>№</v>
      </c>
      <c r="C25" s="60" t="str">
        <f>'Топор Амер'!C2</f>
        <v>Фамилия Имя</v>
      </c>
      <c r="D25" s="61" t="str">
        <f>'Топор Амер'!D2</f>
        <v>Пол</v>
      </c>
      <c r="E25" s="61">
        <f>'Топор Амер'!E2</f>
        <v>3</v>
      </c>
      <c r="F25" s="61">
        <f>'Топор Амер'!F2</f>
        <v>4</v>
      </c>
      <c r="G25" s="61">
        <f>'Топор Амер'!G2</f>
        <v>5</v>
      </c>
      <c r="H25" s="61">
        <f>'Топор Амер'!H2</f>
        <v>6</v>
      </c>
      <c r="I25" s="63">
        <f>'Топор Амер'!I2</f>
        <v>7</v>
      </c>
      <c r="J25" s="60">
        <f>'Топор Амер'!J2</f>
        <v>3</v>
      </c>
      <c r="K25" s="61">
        <f>'Топор Амер'!K2</f>
        <v>4</v>
      </c>
      <c r="L25" s="61">
        <f>'Топор Амер'!L2</f>
        <v>5</v>
      </c>
      <c r="M25" s="61">
        <f>'Топор Амер'!M2</f>
        <v>6</v>
      </c>
      <c r="N25" s="64">
        <f>'Топор Амер'!N2</f>
        <v>7</v>
      </c>
      <c r="O25" s="65">
        <f>'Топор Амер'!O2</f>
        <v>3</v>
      </c>
      <c r="P25" s="61">
        <f>'Топор Амер'!P2</f>
        <v>4</v>
      </c>
      <c r="Q25" s="61">
        <f>'Топор Амер'!Q2</f>
        <v>5</v>
      </c>
      <c r="R25" s="61">
        <f>'Топор Амер'!R2</f>
        <v>6</v>
      </c>
      <c r="S25" s="61">
        <f>'Топор Амер'!S2</f>
        <v>7</v>
      </c>
      <c r="T25" s="61" t="str">
        <f>'Топор Амер'!T2</f>
        <v>Итог</v>
      </c>
      <c r="W25" s="12" t="s">
        <v>0</v>
      </c>
      <c r="X25" s="12" t="s">
        <v>14</v>
      </c>
      <c r="Y25" s="12" t="s">
        <v>4</v>
      </c>
      <c r="Z25" s="12">
        <v>1</v>
      </c>
      <c r="AA25" s="12">
        <v>2</v>
      </c>
      <c r="AB25" s="12">
        <v>3</v>
      </c>
      <c r="AC25" s="12">
        <v>4</v>
      </c>
      <c r="AD25" s="12">
        <v>5</v>
      </c>
      <c r="AE25" s="12">
        <v>6</v>
      </c>
      <c r="AF25" s="12">
        <v>7</v>
      </c>
      <c r="AG25" s="12">
        <v>8</v>
      </c>
      <c r="AH25" s="12">
        <v>9</v>
      </c>
      <c r="AI25" s="12">
        <v>10</v>
      </c>
      <c r="AJ25" s="12" t="s">
        <v>21</v>
      </c>
    </row>
    <row r="26" spans="2:36" x14ac:dyDescent="0.25">
      <c r="B26" s="59">
        <v>1</v>
      </c>
      <c r="C26" s="59" t="str">
        <f>'Топор Амер'!C42</f>
        <v>Белялов Дамир</v>
      </c>
      <c r="D26" s="59" t="str">
        <f>'Топор Амер'!D42</f>
        <v>м</v>
      </c>
      <c r="E26" s="57">
        <f>'Топор Амер'!E42</f>
        <v>5</v>
      </c>
      <c r="F26" s="57">
        <f>'Топор Амер'!F42</f>
        <v>3</v>
      </c>
      <c r="G26" s="57">
        <f>'Топор Амер'!G42</f>
        <v>4</v>
      </c>
      <c r="H26" s="57">
        <f>'Топор Амер'!H42</f>
        <v>5</v>
      </c>
      <c r="I26" s="57">
        <f>'Топор Амер'!I42</f>
        <v>4</v>
      </c>
      <c r="J26" s="57">
        <f>'Топор Амер'!J42</f>
        <v>5</v>
      </c>
      <c r="K26" s="57">
        <f>'Топор Амер'!K42</f>
        <v>5</v>
      </c>
      <c r="L26" s="57">
        <f>'Топор Амер'!L42</f>
        <v>4</v>
      </c>
      <c r="M26" s="57">
        <f>'Топор Амер'!M42</f>
        <v>0</v>
      </c>
      <c r="N26" s="57">
        <f>'Топор Амер'!N42</f>
        <v>0</v>
      </c>
      <c r="O26" s="57">
        <f>'Топор Амер'!O42</f>
        <v>0</v>
      </c>
      <c r="P26" s="57">
        <f>'Топор Амер'!P42</f>
        <v>0</v>
      </c>
      <c r="Q26" s="57">
        <f>'Топор Амер'!Q42</f>
        <v>0</v>
      </c>
      <c r="R26" s="57">
        <f>'Топор Амер'!R42</f>
        <v>0</v>
      </c>
      <c r="S26" s="57">
        <f>'Топор Амер'!S42</f>
        <v>0</v>
      </c>
      <c r="T26" s="59">
        <f>'Топор Амер'!T42</f>
        <v>120</v>
      </c>
      <c r="W26" s="58">
        <v>1</v>
      </c>
      <c r="X26" s="58" t="s">
        <v>27</v>
      </c>
      <c r="Y26" s="58" t="s">
        <v>9</v>
      </c>
      <c r="Z26" s="58">
        <v>0</v>
      </c>
      <c r="AA26" s="58">
        <v>8</v>
      </c>
      <c r="AB26" s="58">
        <v>10</v>
      </c>
      <c r="AC26" s="58">
        <v>0</v>
      </c>
      <c r="AD26" s="58">
        <v>0</v>
      </c>
      <c r="AE26" s="58">
        <v>0</v>
      </c>
      <c r="AF26" s="58">
        <v>5</v>
      </c>
      <c r="AG26" s="58">
        <v>7</v>
      </c>
      <c r="AH26" s="58">
        <v>9</v>
      </c>
      <c r="AI26" s="58">
        <v>11</v>
      </c>
      <c r="AJ26" s="58">
        <v>50</v>
      </c>
    </row>
    <row r="27" spans="2:36" x14ac:dyDescent="0.25">
      <c r="B27" s="59">
        <v>2</v>
      </c>
      <c r="C27" s="59" t="str">
        <f>'Топор Амер'!C15</f>
        <v>Аюпов Альберт</v>
      </c>
      <c r="D27" s="59" t="str">
        <f>'Топор Амер'!D15</f>
        <v>м</v>
      </c>
      <c r="E27" s="57">
        <f>'Топор Амер'!E15</f>
        <v>4</v>
      </c>
      <c r="F27" s="57">
        <f>'Топор Амер'!F15</f>
        <v>4</v>
      </c>
      <c r="G27" s="57">
        <f>'Топор Амер'!G15</f>
        <v>4</v>
      </c>
      <c r="H27" s="57">
        <f>'Топор Амер'!H15</f>
        <v>5</v>
      </c>
      <c r="I27" s="57">
        <f>'Топор Амер'!I15</f>
        <v>3</v>
      </c>
      <c r="J27" s="57">
        <f>'Топор Амер'!J15</f>
        <v>3</v>
      </c>
      <c r="K27" s="57">
        <f>'Топор Амер'!K15</f>
        <v>5</v>
      </c>
      <c r="L27" s="57">
        <f>'Топор Амер'!L15</f>
        <v>4</v>
      </c>
      <c r="M27" s="57">
        <f>'Топор Амер'!M15</f>
        <v>4</v>
      </c>
      <c r="N27" s="57">
        <f>'Топор Амер'!N15</f>
        <v>4</v>
      </c>
      <c r="O27" s="57">
        <f>'Топор Амер'!O15</f>
        <v>0</v>
      </c>
      <c r="P27" s="57">
        <f>'Топор Амер'!P15</f>
        <v>0</v>
      </c>
      <c r="Q27" s="57">
        <f>'Топор Амер'!Q15</f>
        <v>0</v>
      </c>
      <c r="R27" s="57">
        <f>'Топор Амер'!R15</f>
        <v>0</v>
      </c>
      <c r="S27" s="57">
        <f>'Топор Амер'!S15</f>
        <v>0</v>
      </c>
      <c r="T27" s="59">
        <f>'Топор Амер'!T15</f>
        <v>115</v>
      </c>
      <c r="W27" s="58">
        <v>2</v>
      </c>
      <c r="X27" s="58" t="s">
        <v>19</v>
      </c>
      <c r="Y27" s="58" t="s">
        <v>8</v>
      </c>
      <c r="Z27" s="58">
        <v>0</v>
      </c>
      <c r="AA27" s="58">
        <v>6</v>
      </c>
      <c r="AB27" s="58">
        <v>0</v>
      </c>
      <c r="AC27" s="58">
        <v>6</v>
      </c>
      <c r="AD27" s="58">
        <v>0</v>
      </c>
      <c r="AE27" s="58">
        <v>8</v>
      </c>
      <c r="AF27" s="58">
        <v>8</v>
      </c>
      <c r="AG27" s="58">
        <v>8</v>
      </c>
      <c r="AH27" s="58">
        <v>0</v>
      </c>
      <c r="AI27" s="58">
        <v>8</v>
      </c>
      <c r="AJ27" s="58">
        <v>44</v>
      </c>
    </row>
    <row r="28" spans="2:36" x14ac:dyDescent="0.25">
      <c r="B28" s="59">
        <v>3</v>
      </c>
      <c r="C28" s="59" t="str">
        <f>'Топор Амер'!C12</f>
        <v>Шлоков Роман</v>
      </c>
      <c r="D28" s="59" t="str">
        <f>'Топор Амер'!D12</f>
        <v>м</v>
      </c>
      <c r="E28" s="57">
        <f>'Топор Амер'!E12</f>
        <v>5</v>
      </c>
      <c r="F28" s="57">
        <f>'Топор Амер'!F12</f>
        <v>5</v>
      </c>
      <c r="G28" s="57">
        <f>'Топор Амер'!G12</f>
        <v>5</v>
      </c>
      <c r="H28" s="57">
        <f>'Топор Амер'!H12</f>
        <v>4</v>
      </c>
      <c r="I28" s="57">
        <f>'Топор Амер'!I12</f>
        <v>0</v>
      </c>
      <c r="J28" s="57">
        <f>'Топор Амер'!J12</f>
        <v>4</v>
      </c>
      <c r="K28" s="57">
        <f>'Топор Амер'!K12</f>
        <v>3</v>
      </c>
      <c r="L28" s="57">
        <f>'Топор Амер'!L12</f>
        <v>0</v>
      </c>
      <c r="M28" s="57">
        <f>'Топор Амер'!M12</f>
        <v>4</v>
      </c>
      <c r="N28" s="57">
        <f>'Топор Амер'!N12</f>
        <v>3</v>
      </c>
      <c r="O28" s="57">
        <f>'Топор Амер'!O12</f>
        <v>0</v>
      </c>
      <c r="P28" s="57">
        <f>'Топор Амер'!P12</f>
        <v>0</v>
      </c>
      <c r="Q28" s="57">
        <f>'Топор Амер'!Q12</f>
        <v>0</v>
      </c>
      <c r="R28" s="57">
        <f>'Топор Амер'!R12</f>
        <v>0</v>
      </c>
      <c r="S28" s="57">
        <f>'Топор Амер'!S12</f>
        <v>0</v>
      </c>
      <c r="T28" s="59">
        <f>'Топор Амер'!T12</f>
        <v>99</v>
      </c>
      <c r="W28" s="58">
        <v>3</v>
      </c>
      <c r="X28" s="58" t="s">
        <v>12</v>
      </c>
      <c r="Y28" s="58" t="s">
        <v>8</v>
      </c>
      <c r="Z28" s="58">
        <v>6</v>
      </c>
      <c r="AA28" s="58">
        <v>0</v>
      </c>
      <c r="AB28" s="58">
        <v>6</v>
      </c>
      <c r="AC28" s="58">
        <v>7</v>
      </c>
      <c r="AD28" s="58">
        <v>0</v>
      </c>
      <c r="AE28" s="58">
        <v>0</v>
      </c>
      <c r="AF28" s="58">
        <v>0</v>
      </c>
      <c r="AG28" s="58">
        <v>10</v>
      </c>
      <c r="AH28" s="58">
        <v>8</v>
      </c>
      <c r="AI28" s="58">
        <v>0</v>
      </c>
      <c r="AJ28" s="58">
        <v>37</v>
      </c>
    </row>
    <row r="29" spans="2:36" x14ac:dyDescent="0.25">
      <c r="B29" s="55">
        <v>4</v>
      </c>
      <c r="C29" s="55" t="str">
        <f>'Топор Амер'!C30</f>
        <v>Харькова Марина</v>
      </c>
      <c r="D29" s="55" t="str">
        <f>'Топор Амер'!D30</f>
        <v>ж</v>
      </c>
      <c r="E29" s="50">
        <f>'Топор Амер'!E30</f>
        <v>4</v>
      </c>
      <c r="F29" s="50">
        <f>'Топор Амер'!F30</f>
        <v>4</v>
      </c>
      <c r="G29" s="50">
        <f>'Топор Амер'!G30</f>
        <v>0</v>
      </c>
      <c r="H29" s="50">
        <f>'Топор Амер'!H30</f>
        <v>0</v>
      </c>
      <c r="I29" s="50">
        <f>'Топор Амер'!I30</f>
        <v>3</v>
      </c>
      <c r="J29" s="50">
        <f>'Топор Амер'!J30</f>
        <v>5</v>
      </c>
      <c r="K29" s="50">
        <f>'Топор Амер'!K30</f>
        <v>5</v>
      </c>
      <c r="L29" s="50">
        <f>'Топор Амер'!L30</f>
        <v>4</v>
      </c>
      <c r="M29" s="50">
        <f>'Топор Амер'!M30</f>
        <v>4</v>
      </c>
      <c r="N29" s="50">
        <f>'Топор Амер'!N30</f>
        <v>3</v>
      </c>
      <c r="O29" s="50">
        <f>'Топор Амер'!O30</f>
        <v>0</v>
      </c>
      <c r="P29" s="50">
        <f>'Топор Амер'!P30</f>
        <v>0</v>
      </c>
      <c r="Q29" s="50">
        <f>'Топор Амер'!Q30</f>
        <v>0</v>
      </c>
      <c r="R29" s="50">
        <f>'Топор Амер'!R30</f>
        <v>0</v>
      </c>
      <c r="S29" s="50">
        <f>'Топор Амер'!S30</f>
        <v>0</v>
      </c>
      <c r="T29" s="55">
        <f>'Топор Амер'!T30</f>
        <v>98</v>
      </c>
      <c r="W29" s="12">
        <v>4</v>
      </c>
      <c r="X29" s="12" t="s">
        <v>43</v>
      </c>
      <c r="Y29" s="12" t="s">
        <v>8</v>
      </c>
      <c r="Z29" s="12">
        <v>6</v>
      </c>
      <c r="AA29" s="12">
        <v>6</v>
      </c>
      <c r="AB29" s="12">
        <v>0</v>
      </c>
      <c r="AC29" s="12">
        <v>8</v>
      </c>
      <c r="AD29" s="12">
        <v>0</v>
      </c>
      <c r="AE29" s="12">
        <v>6</v>
      </c>
      <c r="AF29" s="12">
        <v>6</v>
      </c>
      <c r="AG29" s="12">
        <v>0</v>
      </c>
      <c r="AH29" s="12">
        <v>0</v>
      </c>
      <c r="AI29" s="12">
        <v>0</v>
      </c>
      <c r="AJ29" s="12">
        <v>32</v>
      </c>
    </row>
    <row r="30" spans="2:36" x14ac:dyDescent="0.25">
      <c r="B30" s="55">
        <v>5</v>
      </c>
      <c r="C30" s="55" t="str">
        <f>'Топор Амер'!C45</f>
        <v>Мангутов Рифат</v>
      </c>
      <c r="D30" s="55" t="str">
        <f>'Топор Амер'!D45</f>
        <v>м</v>
      </c>
      <c r="E30" s="50">
        <f>'Топор Амер'!E45</f>
        <v>0</v>
      </c>
      <c r="F30" s="50">
        <f>'Топор Амер'!F45</f>
        <v>3</v>
      </c>
      <c r="G30" s="50">
        <f>'Топор Амер'!G45</f>
        <v>4</v>
      </c>
      <c r="H30" s="50">
        <f>'Топор Амер'!H45</f>
        <v>4</v>
      </c>
      <c r="I30" s="50">
        <f>'Топор Амер'!I45</f>
        <v>4</v>
      </c>
      <c r="J30" s="50">
        <f>'Топор Амер'!J45</f>
        <v>4</v>
      </c>
      <c r="K30" s="50">
        <f>'Топор Амер'!K45</f>
        <v>3</v>
      </c>
      <c r="L30" s="50">
        <f>'Топор Амер'!L45</f>
        <v>5</v>
      </c>
      <c r="M30" s="50">
        <f>'Топор Амер'!M45</f>
        <v>0</v>
      </c>
      <c r="N30" s="50">
        <f>'Топор Амер'!N45</f>
        <v>0</v>
      </c>
      <c r="O30" s="50">
        <f>'Топор Амер'!O45</f>
        <v>0</v>
      </c>
      <c r="P30" s="50">
        <f>'Топор Амер'!P45</f>
        <v>0</v>
      </c>
      <c r="Q30" s="50">
        <f>'Топор Амер'!Q45</f>
        <v>0</v>
      </c>
      <c r="R30" s="50">
        <f>'Топор Амер'!R45</f>
        <v>0</v>
      </c>
      <c r="S30" s="50">
        <f>'Топор Амер'!S45</f>
        <v>0</v>
      </c>
      <c r="T30" s="55">
        <f>'Топор Амер'!T45</f>
        <v>97</v>
      </c>
      <c r="W30" s="12">
        <v>5</v>
      </c>
      <c r="X30" s="12" t="s">
        <v>47</v>
      </c>
      <c r="Y30" s="12" t="s">
        <v>8</v>
      </c>
      <c r="Z30" s="12">
        <v>0</v>
      </c>
      <c r="AA30" s="12">
        <v>5</v>
      </c>
      <c r="AB30" s="12">
        <v>5</v>
      </c>
      <c r="AC30" s="12">
        <v>5</v>
      </c>
      <c r="AD30" s="12">
        <v>0</v>
      </c>
      <c r="AE30" s="12">
        <v>5</v>
      </c>
      <c r="AF30" s="12">
        <v>0</v>
      </c>
      <c r="AG30" s="12">
        <v>5</v>
      </c>
      <c r="AH30" s="12">
        <v>5</v>
      </c>
      <c r="AI30" s="12">
        <v>0</v>
      </c>
      <c r="AJ30" s="12">
        <v>30</v>
      </c>
    </row>
    <row r="31" spans="2:36" x14ac:dyDescent="0.25">
      <c r="B31" s="55">
        <v>6</v>
      </c>
      <c r="C31" s="55" t="str">
        <f>'Топор Амер'!C6</f>
        <v>Ветер Ника</v>
      </c>
      <c r="D31" s="55" t="str">
        <f>'Топор Амер'!D6</f>
        <v>ж</v>
      </c>
      <c r="E31" s="50">
        <f>'Топор Амер'!E6</f>
        <v>4</v>
      </c>
      <c r="F31" s="50">
        <f>'Топор Амер'!F6</f>
        <v>3</v>
      </c>
      <c r="G31" s="50">
        <f>'Топор Амер'!G6</f>
        <v>4</v>
      </c>
      <c r="H31" s="50">
        <f>'Топор Амер'!H6</f>
        <v>0</v>
      </c>
      <c r="I31" s="50">
        <f>'Топор Амер'!I6</f>
        <v>0</v>
      </c>
      <c r="J31" s="50">
        <f>'Топор Амер'!J6</f>
        <v>5</v>
      </c>
      <c r="K31" s="50">
        <f>'Топор Амер'!K6</f>
        <v>5</v>
      </c>
      <c r="L31" s="50">
        <f>'Топор Амер'!L6</f>
        <v>5</v>
      </c>
      <c r="M31" s="50">
        <f>'Топор Амер'!M6</f>
        <v>4</v>
      </c>
      <c r="N31" s="50">
        <f>'Топор Амер'!N6</f>
        <v>0</v>
      </c>
      <c r="O31" s="50">
        <f>'Топор Амер'!O6</f>
        <v>0</v>
      </c>
      <c r="P31" s="50">
        <f>'Топор Амер'!P6</f>
        <v>0</v>
      </c>
      <c r="Q31" s="50">
        <f>'Топор Амер'!Q6</f>
        <v>0</v>
      </c>
      <c r="R31" s="50">
        <f>'Топор Амер'!R6</f>
        <v>0</v>
      </c>
      <c r="S31" s="50">
        <f>'Топор Амер'!S6</f>
        <v>0</v>
      </c>
      <c r="T31" s="55">
        <f>'Топор Амер'!T6</f>
        <v>94</v>
      </c>
      <c r="W31" s="12">
        <v>6</v>
      </c>
      <c r="X31" s="12" t="s">
        <v>24</v>
      </c>
      <c r="Y31" s="12" t="s">
        <v>8</v>
      </c>
      <c r="Z31" s="12">
        <v>0</v>
      </c>
      <c r="AA31" s="12">
        <v>0</v>
      </c>
      <c r="AB31" s="12">
        <v>9</v>
      </c>
      <c r="AC31" s="12">
        <v>9</v>
      </c>
      <c r="AD31" s="12">
        <v>9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27</v>
      </c>
    </row>
    <row r="32" spans="2:36" x14ac:dyDescent="0.25">
      <c r="B32" s="55">
        <v>7</v>
      </c>
      <c r="C32" s="55" t="str">
        <f>'Топор Амер'!C9</f>
        <v>Баландин Владимир</v>
      </c>
      <c r="D32" s="55" t="str">
        <f>'Топор Амер'!D9</f>
        <v>м</v>
      </c>
      <c r="E32" s="50">
        <f>'Топор Амер'!E9</f>
        <v>3</v>
      </c>
      <c r="F32" s="50">
        <f>'Топор Амер'!F9</f>
        <v>4</v>
      </c>
      <c r="G32" s="50">
        <f>'Топор Амер'!G9</f>
        <v>3</v>
      </c>
      <c r="H32" s="50">
        <f>'Топор Амер'!H9</f>
        <v>3</v>
      </c>
      <c r="I32" s="50">
        <f>'Топор Амер'!I9</f>
        <v>0</v>
      </c>
      <c r="J32" s="50">
        <f>'Топор Амер'!J9</f>
        <v>3</v>
      </c>
      <c r="K32" s="50">
        <f>'Топор Амер'!K9</f>
        <v>4</v>
      </c>
      <c r="L32" s="50">
        <f>'Топор Амер'!L9</f>
        <v>3</v>
      </c>
      <c r="M32" s="50">
        <f>'Топор Амер'!M9</f>
        <v>4</v>
      </c>
      <c r="N32" s="50">
        <f>'Топор Амер'!N9</f>
        <v>4</v>
      </c>
      <c r="O32" s="50">
        <f>'Топор Амер'!O9</f>
        <v>0</v>
      </c>
      <c r="P32" s="50">
        <f>'Топор Амер'!P9</f>
        <v>0</v>
      </c>
      <c r="Q32" s="50">
        <f>'Топор Амер'!Q9</f>
        <v>0</v>
      </c>
      <c r="R32" s="50">
        <f>'Топор Амер'!R9</f>
        <v>0</v>
      </c>
      <c r="S32" s="50">
        <f>'Топор Амер'!S9</f>
        <v>0</v>
      </c>
      <c r="T32" s="55">
        <f>'Топор Амер'!T9</f>
        <v>88</v>
      </c>
      <c r="W32" s="12">
        <v>7</v>
      </c>
      <c r="X32" s="12" t="s">
        <v>38</v>
      </c>
      <c r="Y32" s="12" t="s">
        <v>8</v>
      </c>
      <c r="Z32" s="12">
        <v>8</v>
      </c>
      <c r="AA32" s="12">
        <v>0</v>
      </c>
      <c r="AB32" s="12">
        <v>0</v>
      </c>
      <c r="AC32" s="12">
        <v>9</v>
      </c>
      <c r="AD32" s="12">
        <v>0</v>
      </c>
      <c r="AE32" s="12">
        <v>0</v>
      </c>
      <c r="AF32" s="12">
        <v>0</v>
      </c>
      <c r="AG32" s="12">
        <v>0</v>
      </c>
      <c r="AH32" s="12">
        <v>9</v>
      </c>
      <c r="AI32" s="12">
        <v>0</v>
      </c>
      <c r="AJ32" s="12">
        <v>26</v>
      </c>
    </row>
    <row r="33" spans="2:36" x14ac:dyDescent="0.25">
      <c r="B33" s="55">
        <v>8</v>
      </c>
      <c r="C33" s="55" t="str">
        <f>'Топор Амер'!C39</f>
        <v>Головкин Денис</v>
      </c>
      <c r="D33" s="55" t="str">
        <f>'Топор Амер'!D39</f>
        <v>м</v>
      </c>
      <c r="E33" s="50">
        <f>'Топор Амер'!E39</f>
        <v>0</v>
      </c>
      <c r="F33" s="50">
        <f>'Топор Амер'!F39</f>
        <v>4</v>
      </c>
      <c r="G33" s="50">
        <f>'Топор Амер'!G39</f>
        <v>0</v>
      </c>
      <c r="H33" s="50">
        <f>'Топор Амер'!H39</f>
        <v>0</v>
      </c>
      <c r="I33" s="50">
        <f>'Топор Амер'!I39</f>
        <v>5</v>
      </c>
      <c r="J33" s="50">
        <f>'Топор Амер'!J39</f>
        <v>4</v>
      </c>
      <c r="K33" s="50">
        <f>'Топор Амер'!K39</f>
        <v>5</v>
      </c>
      <c r="L33" s="50">
        <f>'Топор Амер'!L39</f>
        <v>0</v>
      </c>
      <c r="M33" s="50">
        <f>'Топор Амер'!M39</f>
        <v>0</v>
      </c>
      <c r="N33" s="50">
        <f>'Топор Амер'!N39</f>
        <v>5</v>
      </c>
      <c r="O33" s="50">
        <f>'Топор Амер'!O39</f>
        <v>0</v>
      </c>
      <c r="P33" s="50">
        <f>'Топор Амер'!P39</f>
        <v>0</v>
      </c>
      <c r="Q33" s="50">
        <f>'Топор Амер'!Q39</f>
        <v>0</v>
      </c>
      <c r="R33" s="50">
        <f>'Топор Амер'!R39</f>
        <v>0</v>
      </c>
      <c r="S33" s="50">
        <f>'Топор Амер'!S39</f>
        <v>0</v>
      </c>
      <c r="T33" s="55">
        <f>'Топор Амер'!T39</f>
        <v>86</v>
      </c>
      <c r="W33" s="12">
        <v>8</v>
      </c>
      <c r="X33" s="12" t="s">
        <v>40</v>
      </c>
      <c r="Y33" s="12" t="s">
        <v>9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6</v>
      </c>
      <c r="AF33" s="12">
        <v>6</v>
      </c>
      <c r="AG33" s="12">
        <v>6</v>
      </c>
      <c r="AH33" s="12">
        <v>6</v>
      </c>
      <c r="AI33" s="12">
        <v>0</v>
      </c>
      <c r="AJ33" s="12">
        <v>24</v>
      </c>
    </row>
    <row r="34" spans="2:36" x14ac:dyDescent="0.25">
      <c r="B34" s="55">
        <v>9</v>
      </c>
      <c r="C34" s="55" t="str">
        <f>'Топор Амер'!C48</f>
        <v>Шаймухаметов Альберт</v>
      </c>
      <c r="D34" s="55" t="str">
        <f>'Топор Амер'!D48</f>
        <v>м</v>
      </c>
      <c r="E34" s="50">
        <f>'Топор Амер'!E48</f>
        <v>5</v>
      </c>
      <c r="F34" s="50">
        <f>'Топор Амер'!F48</f>
        <v>0</v>
      </c>
      <c r="G34" s="50">
        <f>'Топор Амер'!G48</f>
        <v>0</v>
      </c>
      <c r="H34" s="50">
        <f>'Топор Амер'!H48</f>
        <v>4</v>
      </c>
      <c r="I34" s="50">
        <f>'Топор Амер'!I48</f>
        <v>0</v>
      </c>
      <c r="J34" s="50">
        <f>'Топор Амер'!J48</f>
        <v>0</v>
      </c>
      <c r="K34" s="50">
        <f>'Топор Амер'!K48</f>
        <v>0</v>
      </c>
      <c r="L34" s="50">
        <f>'Топор Амер'!L48</f>
        <v>5</v>
      </c>
      <c r="M34" s="50">
        <f>'Топор Амер'!M48</f>
        <v>4</v>
      </c>
      <c r="N34" s="50">
        <f>'Топор Амер'!N48</f>
        <v>5</v>
      </c>
      <c r="O34" s="50">
        <f>'Топор Амер'!O48</f>
        <v>0</v>
      </c>
      <c r="P34" s="50">
        <f>'Топор Амер'!P48</f>
        <v>0</v>
      </c>
      <c r="Q34" s="50">
        <f>'Топор Амер'!Q48</f>
        <v>0</v>
      </c>
      <c r="R34" s="50">
        <f>'Топор Амер'!R48</f>
        <v>0</v>
      </c>
      <c r="S34" s="50">
        <f>'Топор Амер'!S48</f>
        <v>0</v>
      </c>
      <c r="T34" s="55">
        <f>'Топор Амер'!T48</f>
        <v>80</v>
      </c>
      <c r="W34" s="12">
        <v>9</v>
      </c>
      <c r="X34" s="12" t="s">
        <v>18</v>
      </c>
      <c r="Y34" s="12" t="s">
        <v>8</v>
      </c>
      <c r="Z34" s="12">
        <v>0</v>
      </c>
      <c r="AA34" s="12">
        <v>0</v>
      </c>
      <c r="AB34" s="12">
        <v>0</v>
      </c>
      <c r="AC34" s="12">
        <v>8</v>
      </c>
      <c r="AD34" s="12">
        <v>8</v>
      </c>
      <c r="AE34" s="12">
        <v>0</v>
      </c>
      <c r="AF34" s="12">
        <v>0</v>
      </c>
      <c r="AG34" s="12">
        <v>8</v>
      </c>
      <c r="AH34" s="12">
        <v>0</v>
      </c>
      <c r="AI34" s="12">
        <v>0</v>
      </c>
      <c r="AJ34" s="12">
        <v>24</v>
      </c>
    </row>
    <row r="35" spans="2:36" x14ac:dyDescent="0.25">
      <c r="B35" s="55">
        <v>10</v>
      </c>
      <c r="C35" s="55" t="str">
        <f>'Топор Амер'!C21</f>
        <v>Соколов Юрий</v>
      </c>
      <c r="D35" s="55" t="str">
        <f>'Топор Амер'!D21</f>
        <v>м</v>
      </c>
      <c r="E35" s="50">
        <f>'Топор Амер'!E21</f>
        <v>0</v>
      </c>
      <c r="F35" s="50">
        <f>'Топор Амер'!F21</f>
        <v>5</v>
      </c>
      <c r="G35" s="50">
        <f>'Топор Амер'!G21</f>
        <v>3</v>
      </c>
      <c r="H35" s="50">
        <f>'Топор Амер'!H21</f>
        <v>0</v>
      </c>
      <c r="I35" s="50">
        <f>'Топор Амер'!I21</f>
        <v>0</v>
      </c>
      <c r="J35" s="50">
        <f>'Топор Амер'!J21</f>
        <v>0</v>
      </c>
      <c r="K35" s="50">
        <f>'Топор Амер'!K21</f>
        <v>0</v>
      </c>
      <c r="L35" s="50">
        <f>'Топор Амер'!L21</f>
        <v>3</v>
      </c>
      <c r="M35" s="50">
        <f>'Топор Амер'!M21</f>
        <v>5</v>
      </c>
      <c r="N35" s="50">
        <f>'Топор Амер'!N21</f>
        <v>0</v>
      </c>
      <c r="O35" s="50">
        <f>'Топор Амер'!O21</f>
        <v>0</v>
      </c>
      <c r="P35" s="50">
        <f>'Топор Амер'!P21</f>
        <v>0</v>
      </c>
      <c r="Q35" s="50">
        <f>'Топор Амер'!Q21</f>
        <v>0</v>
      </c>
      <c r="R35" s="50">
        <f>'Топор Амер'!R21</f>
        <v>0</v>
      </c>
      <c r="S35" s="50">
        <f>'Топор Амер'!S21</f>
        <v>0</v>
      </c>
      <c r="T35" s="55">
        <f>'Топор Амер'!T21</f>
        <v>70</v>
      </c>
      <c r="W35" s="12">
        <v>10</v>
      </c>
      <c r="X35" s="12" t="s">
        <v>28</v>
      </c>
      <c r="Y35" s="12" t="s">
        <v>9</v>
      </c>
      <c r="Z35" s="12">
        <v>0</v>
      </c>
      <c r="AA35" s="12">
        <v>0</v>
      </c>
      <c r="AB35" s="12">
        <v>0</v>
      </c>
      <c r="AC35" s="12">
        <v>6</v>
      </c>
      <c r="AD35" s="12">
        <v>6</v>
      </c>
      <c r="AE35" s="12">
        <v>6</v>
      </c>
      <c r="AF35" s="12">
        <v>6</v>
      </c>
      <c r="AG35" s="12">
        <v>0</v>
      </c>
      <c r="AH35" s="12">
        <v>0</v>
      </c>
      <c r="AI35" s="12">
        <v>0</v>
      </c>
      <c r="AJ35" s="12">
        <v>24</v>
      </c>
    </row>
    <row r="36" spans="2:36" x14ac:dyDescent="0.25">
      <c r="B36" s="55">
        <v>11</v>
      </c>
      <c r="C36" s="55" t="str">
        <f>'Топор Амер'!C18</f>
        <v>Матевосян Ашот</v>
      </c>
      <c r="D36" s="55" t="str">
        <f>'Топор Амер'!D18</f>
        <v>м</v>
      </c>
      <c r="E36" s="50">
        <f>'Топор Амер'!E18</f>
        <v>0</v>
      </c>
      <c r="F36" s="50">
        <f>'Топор Амер'!F18</f>
        <v>4</v>
      </c>
      <c r="G36" s="50">
        <f>'Топор Амер'!G18</f>
        <v>4</v>
      </c>
      <c r="H36" s="50">
        <f>'Топор Амер'!H18</f>
        <v>0</v>
      </c>
      <c r="I36" s="50">
        <f>'Топор Амер'!I18</f>
        <v>4</v>
      </c>
      <c r="J36" s="50">
        <f>'Топор Амер'!J18</f>
        <v>0</v>
      </c>
      <c r="K36" s="50">
        <f>'Топор Амер'!K18</f>
        <v>4</v>
      </c>
      <c r="L36" s="50">
        <f>'Топор Амер'!L18</f>
        <v>0</v>
      </c>
      <c r="M36" s="50">
        <f>'Топор Амер'!M18</f>
        <v>0</v>
      </c>
      <c r="N36" s="50">
        <f>'Топор Амер'!N18</f>
        <v>3</v>
      </c>
      <c r="O36" s="50">
        <f>'Топор Амер'!O18</f>
        <v>0</v>
      </c>
      <c r="P36" s="50">
        <f>'Топор Амер'!P18</f>
        <v>0</v>
      </c>
      <c r="Q36" s="50">
        <f>'Топор Амер'!Q18</f>
        <v>0</v>
      </c>
      <c r="R36" s="50">
        <f>'Топор Амер'!R18</f>
        <v>0</v>
      </c>
      <c r="S36" s="50">
        <f>'Топор Амер'!S18</f>
        <v>0</v>
      </c>
      <c r="T36" s="55">
        <f>'Топор Амер'!T18</f>
        <v>67</v>
      </c>
      <c r="W36" s="12">
        <v>11</v>
      </c>
      <c r="X36" s="12" t="s">
        <v>46</v>
      </c>
      <c r="Y36" s="12" t="s">
        <v>9</v>
      </c>
      <c r="Z36" s="12">
        <v>0</v>
      </c>
      <c r="AA36" s="12">
        <v>0</v>
      </c>
      <c r="AB36" s="12">
        <v>0</v>
      </c>
      <c r="AC36" s="12">
        <v>6</v>
      </c>
      <c r="AD36" s="12">
        <v>6</v>
      </c>
      <c r="AE36" s="12">
        <v>0</v>
      </c>
      <c r="AF36" s="12">
        <v>0</v>
      </c>
      <c r="AG36" s="12">
        <v>0</v>
      </c>
      <c r="AH36" s="12">
        <v>0</v>
      </c>
      <c r="AI36" s="12">
        <v>8</v>
      </c>
      <c r="AJ36" s="12">
        <v>20</v>
      </c>
    </row>
    <row r="37" spans="2:36" x14ac:dyDescent="0.25">
      <c r="B37" s="55">
        <v>12</v>
      </c>
      <c r="C37" s="55" t="str">
        <f>'Топор Амер'!C24</f>
        <v>Назаров Константин</v>
      </c>
      <c r="D37" s="55" t="str">
        <f>'Топор Амер'!D24</f>
        <v>м</v>
      </c>
      <c r="E37" s="50">
        <f>'Топор Амер'!E24</f>
        <v>5</v>
      </c>
      <c r="F37" s="50">
        <f>'Топор Амер'!F24</f>
        <v>5</v>
      </c>
      <c r="G37" s="50">
        <f>'Топор Амер'!G24</f>
        <v>0</v>
      </c>
      <c r="H37" s="50">
        <f>'Топор Амер'!H24</f>
        <v>5</v>
      </c>
      <c r="I37" s="50">
        <f>'Топор Амер'!I24</f>
        <v>0</v>
      </c>
      <c r="J37" s="50">
        <f>'Топор Амер'!J24</f>
        <v>3</v>
      </c>
      <c r="K37" s="50">
        <f>'Топор Амер'!K24</f>
        <v>5</v>
      </c>
      <c r="L37" s="50">
        <f>'Топор Амер'!L24</f>
        <v>4</v>
      </c>
      <c r="M37" s="50">
        <f>'Топор Амер'!M24</f>
        <v>0</v>
      </c>
      <c r="N37" s="50">
        <f>'Топор Амер'!N24</f>
        <v>0</v>
      </c>
      <c r="O37" s="50">
        <f>'Топор Амер'!O24</f>
        <v>0</v>
      </c>
      <c r="P37" s="50">
        <f>'Топор Амер'!P24</f>
        <v>0</v>
      </c>
      <c r="Q37" s="50">
        <f>'Топор Амер'!Q24</f>
        <v>0</v>
      </c>
      <c r="R37" s="50">
        <f>'Топор Амер'!R24</f>
        <v>0</v>
      </c>
      <c r="S37" s="50">
        <f>'Топор Амер'!S24</f>
        <v>0</v>
      </c>
      <c r="T37" s="55">
        <f>'Топор Амер'!T24</f>
        <v>61</v>
      </c>
      <c r="W37" s="12">
        <v>12</v>
      </c>
      <c r="X37" s="12" t="s">
        <v>44</v>
      </c>
      <c r="Y37" s="12" t="s">
        <v>8</v>
      </c>
      <c r="Z37" s="12">
        <v>6</v>
      </c>
      <c r="AA37" s="12">
        <v>6</v>
      </c>
      <c r="AB37" s="12">
        <v>0</v>
      </c>
      <c r="AC37" s="12">
        <v>0</v>
      </c>
      <c r="AD37" s="12">
        <v>0</v>
      </c>
      <c r="AE37" s="12">
        <v>0</v>
      </c>
      <c r="AF37" s="12">
        <v>7</v>
      </c>
      <c r="AG37" s="12">
        <v>0</v>
      </c>
      <c r="AH37" s="12">
        <v>0</v>
      </c>
      <c r="AI37" s="12">
        <v>0</v>
      </c>
      <c r="AJ37" s="12">
        <v>19</v>
      </c>
    </row>
    <row r="38" spans="2:36" x14ac:dyDescent="0.25">
      <c r="B38" s="55">
        <v>13</v>
      </c>
      <c r="C38" s="55" t="str">
        <f>'Топор Амер'!C36</f>
        <v>Яциненко Александр</v>
      </c>
      <c r="D38" s="55" t="str">
        <f>'Топор Амер'!D36</f>
        <v>м</v>
      </c>
      <c r="E38" s="50">
        <f>'Топор Амер'!E36</f>
        <v>5</v>
      </c>
      <c r="F38" s="50">
        <f>'Топор Амер'!F36</f>
        <v>5</v>
      </c>
      <c r="G38" s="50">
        <f>'Топор Амер'!G36</f>
        <v>4</v>
      </c>
      <c r="H38" s="50">
        <f>'Топор Амер'!H36</f>
        <v>0</v>
      </c>
      <c r="I38" s="50">
        <f>'Топор Амер'!I36</f>
        <v>5</v>
      </c>
      <c r="J38" s="50">
        <f>'Топор Амер'!J36</f>
        <v>0</v>
      </c>
      <c r="K38" s="50">
        <f>'Топор Амер'!K36</f>
        <v>0</v>
      </c>
      <c r="L38" s="50">
        <f>'Топор Амер'!L36</f>
        <v>0</v>
      </c>
      <c r="M38" s="50">
        <f>'Топор Амер'!M36</f>
        <v>0</v>
      </c>
      <c r="N38" s="50">
        <f>'Топор Амер'!N36</f>
        <v>0</v>
      </c>
      <c r="O38" s="50">
        <f>'Топор Амер'!O36</f>
        <v>0</v>
      </c>
      <c r="P38" s="50">
        <f>'Топор Амер'!P36</f>
        <v>0</v>
      </c>
      <c r="Q38" s="50">
        <f>'Топор Амер'!Q36</f>
        <v>0</v>
      </c>
      <c r="R38" s="50">
        <f>'Топор Амер'!R36</f>
        <v>0</v>
      </c>
      <c r="S38" s="50">
        <f>'Топор Амер'!S36</f>
        <v>0</v>
      </c>
      <c r="T38" s="55">
        <f>'Топор Амер'!T36</f>
        <v>58</v>
      </c>
      <c r="W38" s="12">
        <v>13</v>
      </c>
      <c r="X38" s="12" t="s">
        <v>22</v>
      </c>
      <c r="Y38" s="12" t="s">
        <v>8</v>
      </c>
      <c r="Z38" s="12">
        <v>4</v>
      </c>
      <c r="AA38" s="12">
        <v>0</v>
      </c>
      <c r="AB38" s="12">
        <v>0</v>
      </c>
      <c r="AC38" s="12">
        <v>8</v>
      </c>
      <c r="AD38" s="12">
        <v>0</v>
      </c>
      <c r="AE38" s="12">
        <v>7</v>
      </c>
      <c r="AF38" s="12">
        <v>0</v>
      </c>
      <c r="AG38" s="12">
        <v>0</v>
      </c>
      <c r="AH38" s="12">
        <v>0</v>
      </c>
      <c r="AI38" s="12">
        <v>0</v>
      </c>
      <c r="AJ38" s="12">
        <v>19</v>
      </c>
    </row>
    <row r="39" spans="2:36" x14ac:dyDescent="0.25">
      <c r="B39" s="55">
        <v>14</v>
      </c>
      <c r="C39" s="55" t="str">
        <f>'Топор Амер'!C27</f>
        <v>Макеев Илья</v>
      </c>
      <c r="D39" s="55" t="str">
        <f>'Топор Амер'!D27</f>
        <v>м</v>
      </c>
      <c r="E39" s="50">
        <f>'Топор Амер'!E27</f>
        <v>5</v>
      </c>
      <c r="F39" s="50">
        <f>'Топор Амер'!F27</f>
        <v>3</v>
      </c>
      <c r="G39" s="50">
        <f>'Топор Амер'!G27</f>
        <v>0</v>
      </c>
      <c r="H39" s="50">
        <f>'Топор Амер'!H27</f>
        <v>4</v>
      </c>
      <c r="I39" s="50">
        <f>'Топор Амер'!I27</f>
        <v>0</v>
      </c>
      <c r="J39" s="50">
        <f>'Топор Амер'!J27</f>
        <v>0</v>
      </c>
      <c r="K39" s="50">
        <f>'Топор Амер'!K27</f>
        <v>5</v>
      </c>
      <c r="L39" s="50">
        <f>'Топор Амер'!L27</f>
        <v>0</v>
      </c>
      <c r="M39" s="50">
        <f>'Топор Амер'!M27</f>
        <v>4</v>
      </c>
      <c r="N39" s="50">
        <f>'Топор Амер'!N27</f>
        <v>3</v>
      </c>
      <c r="O39" s="50">
        <f>'Топор Амер'!O27</f>
        <v>0</v>
      </c>
      <c r="P39" s="50">
        <f>'Топор Амер'!P27</f>
        <v>0</v>
      </c>
      <c r="Q39" s="50">
        <f>'Топор Амер'!Q27</f>
        <v>0</v>
      </c>
      <c r="R39" s="50">
        <f>'Топор Амер'!R27</f>
        <v>0</v>
      </c>
      <c r="S39" s="50">
        <f>'Топор Амер'!S27</f>
        <v>0</v>
      </c>
      <c r="T39" s="55">
        <f>'Топор Амер'!T27</f>
        <v>54</v>
      </c>
      <c r="W39" s="12">
        <v>14</v>
      </c>
      <c r="X39" s="12" t="s">
        <v>5</v>
      </c>
      <c r="Y39" s="12" t="s">
        <v>8</v>
      </c>
      <c r="Z39" s="12">
        <v>0</v>
      </c>
      <c r="AA39" s="12">
        <v>6</v>
      </c>
      <c r="AB39" s="12">
        <v>0</v>
      </c>
      <c r="AC39" s="12">
        <v>0</v>
      </c>
      <c r="AD39" s="12">
        <v>0</v>
      </c>
      <c r="AE39" s="12">
        <v>8</v>
      </c>
      <c r="AF39" s="12">
        <v>0</v>
      </c>
      <c r="AG39" s="12">
        <v>0</v>
      </c>
      <c r="AH39" s="12">
        <v>0</v>
      </c>
      <c r="AI39" s="12">
        <v>0</v>
      </c>
      <c r="AJ39" s="12">
        <v>14</v>
      </c>
    </row>
    <row r="40" spans="2:36" x14ac:dyDescent="0.25">
      <c r="B40" s="55">
        <v>15</v>
      </c>
      <c r="C40" s="55" t="str">
        <f>'Топор Амер'!C3</f>
        <v>Мангутова Ольга</v>
      </c>
      <c r="D40" s="55" t="str">
        <f>'Топор Амер'!D3</f>
        <v>ж</v>
      </c>
      <c r="E40" s="50">
        <f>'Топор Амер'!E3</f>
        <v>5</v>
      </c>
      <c r="F40" s="50">
        <f>'Топор Амер'!F3</f>
        <v>0</v>
      </c>
      <c r="G40" s="50">
        <f>'Топор Амер'!G3</f>
        <v>5</v>
      </c>
      <c r="H40" s="50">
        <f>'Топор Амер'!H3</f>
        <v>0</v>
      </c>
      <c r="I40" s="50">
        <f>'Топор Амер'!I3</f>
        <v>0</v>
      </c>
      <c r="J40" s="50">
        <f>'Топор Амер'!J3</f>
        <v>5</v>
      </c>
      <c r="K40" s="50">
        <f>'Топор Амер'!K3</f>
        <v>0</v>
      </c>
      <c r="L40" s="50">
        <f>'Топор Амер'!L3</f>
        <v>4</v>
      </c>
      <c r="M40" s="50">
        <f>'Топор Амер'!M3</f>
        <v>5</v>
      </c>
      <c r="N40" s="50">
        <f>'Топор Амер'!N3</f>
        <v>0</v>
      </c>
      <c r="O40" s="50">
        <f>'Топор Амер'!O3</f>
        <v>0</v>
      </c>
      <c r="P40" s="50">
        <f>'Топор Амер'!P3</f>
        <v>0</v>
      </c>
      <c r="Q40" s="50">
        <f>'Топор Амер'!Q3</f>
        <v>0</v>
      </c>
      <c r="R40" s="50">
        <f>'Топор Амер'!R3</f>
        <v>0</v>
      </c>
      <c r="S40" s="50">
        <f>'Топор Амер'!S3</f>
        <v>0</v>
      </c>
      <c r="T40" s="55">
        <f>'Топор Амер'!T3</f>
        <v>40</v>
      </c>
      <c r="W40" s="12">
        <v>15</v>
      </c>
      <c r="X40" s="12" t="s">
        <v>11</v>
      </c>
      <c r="Y40" s="12" t="s">
        <v>8</v>
      </c>
      <c r="Z40" s="12">
        <v>7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7</v>
      </c>
    </row>
    <row r="41" spans="2:36" x14ac:dyDescent="0.25">
      <c r="B41" s="55">
        <v>16</v>
      </c>
      <c r="C41" s="55" t="str">
        <f>'Топор Амер'!C33</f>
        <v>Сенькова Надежда</v>
      </c>
      <c r="D41" s="55" t="str">
        <f>'Топор Амер'!D33</f>
        <v>ж</v>
      </c>
      <c r="E41" s="50">
        <f>'Топор Амер'!E33</f>
        <v>0</v>
      </c>
      <c r="F41" s="50">
        <f>'Топор Амер'!F33</f>
        <v>4</v>
      </c>
      <c r="G41" s="50">
        <f>'Топор Амер'!G33</f>
        <v>0</v>
      </c>
      <c r="H41" s="50">
        <f>'Топор Амер'!H33</f>
        <v>4</v>
      </c>
      <c r="I41" s="50">
        <f>'Топор Амер'!I33</f>
        <v>0</v>
      </c>
      <c r="J41" s="50">
        <f>'Топор Амер'!J33</f>
        <v>0</v>
      </c>
      <c r="K41" s="50">
        <f>'Топор Амер'!K33</f>
        <v>3</v>
      </c>
      <c r="L41" s="50">
        <f>'Топор Амер'!L33</f>
        <v>4</v>
      </c>
      <c r="M41" s="50">
        <f>'Топор Амер'!M33</f>
        <v>0</v>
      </c>
      <c r="N41" s="50">
        <f>'Топор Амер'!N33</f>
        <v>0</v>
      </c>
      <c r="O41" s="50">
        <f>'Топор Амер'!O33</f>
        <v>0</v>
      </c>
      <c r="P41" s="50">
        <f>'Топор Амер'!P33</f>
        <v>0</v>
      </c>
      <c r="Q41" s="50">
        <f>'Топор Амер'!Q33</f>
        <v>0</v>
      </c>
      <c r="R41" s="50">
        <f>'Топор Амер'!R33</f>
        <v>0</v>
      </c>
      <c r="S41" s="50">
        <f>'Топор Амер'!S33</f>
        <v>0</v>
      </c>
      <c r="T41" s="55">
        <f>'Топор Амер'!T33</f>
        <v>40</v>
      </c>
      <c r="W41" s="66">
        <v>16</v>
      </c>
      <c r="X41" s="66" t="s">
        <v>39</v>
      </c>
      <c r="Y41" s="66" t="s">
        <v>8</v>
      </c>
      <c r="Z41" s="66">
        <v>0</v>
      </c>
      <c r="AA41" s="66">
        <v>0</v>
      </c>
      <c r="AB41" s="66">
        <v>0</v>
      </c>
      <c r="AC41" s="66">
        <v>0</v>
      </c>
      <c r="AD41" s="66">
        <v>0</v>
      </c>
      <c r="AE41" s="66">
        <v>0</v>
      </c>
      <c r="AF41" s="66">
        <v>1</v>
      </c>
      <c r="AG41" s="66">
        <v>1</v>
      </c>
      <c r="AH41" s="66">
        <v>0</v>
      </c>
      <c r="AI41" s="66">
        <v>1</v>
      </c>
      <c r="AJ41" s="66">
        <v>3</v>
      </c>
    </row>
    <row r="42" spans="2:36" x14ac:dyDescent="0.25"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</row>
    <row r="43" spans="2:36" x14ac:dyDescent="0.25">
      <c r="C43" t="s">
        <v>52</v>
      </c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</row>
    <row r="44" spans="2:36" x14ac:dyDescent="0.25">
      <c r="B44" s="121" t="s">
        <v>0</v>
      </c>
      <c r="C44" s="12" t="s">
        <v>14</v>
      </c>
      <c r="D44" s="12" t="s">
        <v>4</v>
      </c>
      <c r="E44" s="12">
        <v>3</v>
      </c>
      <c r="F44" s="12">
        <v>4</v>
      </c>
      <c r="G44" s="12">
        <v>5</v>
      </c>
      <c r="H44" s="12">
        <v>6</v>
      </c>
      <c r="I44" s="12">
        <v>7</v>
      </c>
      <c r="J44" s="12">
        <v>3</v>
      </c>
      <c r="K44" s="12">
        <v>4</v>
      </c>
      <c r="L44" s="12">
        <v>5</v>
      </c>
      <c r="M44" s="12">
        <v>6</v>
      </c>
      <c r="N44" s="12">
        <v>7</v>
      </c>
      <c r="O44" s="12">
        <v>3</v>
      </c>
      <c r="P44" s="12">
        <v>4</v>
      </c>
      <c r="Q44" s="12">
        <v>5</v>
      </c>
      <c r="R44" s="12">
        <v>6</v>
      </c>
      <c r="S44" s="12">
        <v>7</v>
      </c>
      <c r="T44" s="12" t="s">
        <v>21</v>
      </c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</row>
    <row r="45" spans="2:36" x14ac:dyDescent="0.25">
      <c r="B45" s="57">
        <v>1</v>
      </c>
      <c r="C45" s="58" t="s">
        <v>18</v>
      </c>
      <c r="D45" s="58" t="s">
        <v>8</v>
      </c>
      <c r="E45" s="58">
        <v>0</v>
      </c>
      <c r="F45" s="58">
        <v>5</v>
      </c>
      <c r="G45" s="58">
        <v>5</v>
      </c>
      <c r="H45" s="58">
        <v>5</v>
      </c>
      <c r="I45" s="58">
        <v>3</v>
      </c>
      <c r="J45" s="58">
        <v>5</v>
      </c>
      <c r="K45" s="58">
        <v>5</v>
      </c>
      <c r="L45" s="58">
        <v>4</v>
      </c>
      <c r="M45" s="58">
        <v>5</v>
      </c>
      <c r="N45" s="58">
        <v>0</v>
      </c>
      <c r="O45" s="58"/>
      <c r="P45" s="58"/>
      <c r="Q45" s="58"/>
      <c r="R45" s="58"/>
      <c r="S45" s="58"/>
      <c r="T45" s="58">
        <v>108</v>
      </c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</row>
    <row r="46" spans="2:36" x14ac:dyDescent="0.25">
      <c r="B46" s="57">
        <v>2</v>
      </c>
      <c r="C46" s="58" t="s">
        <v>24</v>
      </c>
      <c r="D46" s="58" t="s">
        <v>8</v>
      </c>
      <c r="E46" s="58">
        <v>4</v>
      </c>
      <c r="F46" s="58">
        <v>5</v>
      </c>
      <c r="G46" s="58">
        <v>4</v>
      </c>
      <c r="H46" s="58">
        <v>3</v>
      </c>
      <c r="I46" s="58">
        <v>3</v>
      </c>
      <c r="J46" s="58">
        <v>5</v>
      </c>
      <c r="K46" s="58">
        <v>5</v>
      </c>
      <c r="L46" s="58">
        <v>4</v>
      </c>
      <c r="M46" s="58">
        <v>5</v>
      </c>
      <c r="N46" s="58">
        <v>5</v>
      </c>
      <c r="O46" s="58"/>
      <c r="P46" s="58"/>
      <c r="Q46" s="58"/>
      <c r="R46" s="58"/>
      <c r="S46" s="58"/>
      <c r="T46" s="58">
        <v>105</v>
      </c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</row>
    <row r="47" spans="2:36" x14ac:dyDescent="0.25">
      <c r="B47" s="57">
        <v>3</v>
      </c>
      <c r="C47" s="58" t="s">
        <v>44</v>
      </c>
      <c r="D47" s="58" t="s">
        <v>8</v>
      </c>
      <c r="E47" s="58">
        <v>4</v>
      </c>
      <c r="F47" s="58">
        <v>0</v>
      </c>
      <c r="G47" s="58">
        <v>5</v>
      </c>
      <c r="H47" s="58">
        <v>4</v>
      </c>
      <c r="I47" s="58">
        <v>0</v>
      </c>
      <c r="J47" s="58">
        <v>4</v>
      </c>
      <c r="K47" s="58">
        <v>4</v>
      </c>
      <c r="L47" s="58">
        <v>5</v>
      </c>
      <c r="M47" s="58">
        <v>5</v>
      </c>
      <c r="N47" s="58">
        <v>0</v>
      </c>
      <c r="O47" s="58"/>
      <c r="P47" s="58"/>
      <c r="Q47" s="58"/>
      <c r="R47" s="58"/>
      <c r="S47" s="58"/>
      <c r="T47" s="58">
        <v>85</v>
      </c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</row>
    <row r="48" spans="2:36" x14ac:dyDescent="0.25">
      <c r="B48" s="121">
        <v>4</v>
      </c>
      <c r="C48" s="12" t="s">
        <v>22</v>
      </c>
      <c r="D48" s="12" t="s">
        <v>8</v>
      </c>
      <c r="E48" s="12">
        <v>5</v>
      </c>
      <c r="F48" s="12">
        <v>4</v>
      </c>
      <c r="G48" s="12">
        <v>5</v>
      </c>
      <c r="H48" s="12">
        <v>4</v>
      </c>
      <c r="I48" s="12">
        <v>0</v>
      </c>
      <c r="J48" s="12">
        <v>5</v>
      </c>
      <c r="K48" s="12">
        <v>3</v>
      </c>
      <c r="L48" s="12">
        <v>5</v>
      </c>
      <c r="M48" s="12">
        <v>4</v>
      </c>
      <c r="N48" s="12">
        <v>0</v>
      </c>
      <c r="O48" s="12"/>
      <c r="P48" s="12"/>
      <c r="Q48" s="12"/>
      <c r="R48" s="12"/>
      <c r="S48" s="12"/>
      <c r="T48" s="12">
        <v>85</v>
      </c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</row>
    <row r="49" spans="2:42" x14ac:dyDescent="0.25">
      <c r="B49" s="121">
        <v>5</v>
      </c>
      <c r="C49" s="12" t="s">
        <v>19</v>
      </c>
      <c r="D49" s="12" t="s">
        <v>8</v>
      </c>
      <c r="E49" s="12">
        <v>3</v>
      </c>
      <c r="F49" s="12">
        <v>3</v>
      </c>
      <c r="G49" s="12">
        <v>5</v>
      </c>
      <c r="H49" s="12">
        <v>0</v>
      </c>
      <c r="I49" s="12">
        <v>3</v>
      </c>
      <c r="J49" s="12">
        <v>5</v>
      </c>
      <c r="K49" s="12">
        <v>4</v>
      </c>
      <c r="L49" s="12">
        <v>4</v>
      </c>
      <c r="M49" s="12">
        <v>3</v>
      </c>
      <c r="N49" s="12">
        <v>4</v>
      </c>
      <c r="O49" s="12"/>
      <c r="P49" s="12"/>
      <c r="Q49" s="12"/>
      <c r="R49" s="12"/>
      <c r="S49" s="12"/>
      <c r="T49" s="12">
        <v>77</v>
      </c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</row>
    <row r="50" spans="2:42" x14ac:dyDescent="0.25">
      <c r="B50" s="121">
        <v>6</v>
      </c>
      <c r="C50" s="12" t="s">
        <v>43</v>
      </c>
      <c r="D50" s="12" t="s">
        <v>8</v>
      </c>
      <c r="E50" s="12">
        <v>5</v>
      </c>
      <c r="F50" s="12">
        <v>5</v>
      </c>
      <c r="G50" s="12">
        <v>4</v>
      </c>
      <c r="H50" s="12">
        <v>0</v>
      </c>
      <c r="I50" s="12">
        <v>4</v>
      </c>
      <c r="J50" s="12">
        <v>0</v>
      </c>
      <c r="K50" s="12">
        <v>5</v>
      </c>
      <c r="L50" s="12">
        <v>3</v>
      </c>
      <c r="M50" s="12">
        <v>3</v>
      </c>
      <c r="N50" s="12">
        <v>0</v>
      </c>
      <c r="O50" s="12"/>
      <c r="P50" s="12"/>
      <c r="Q50" s="12"/>
      <c r="R50" s="12"/>
      <c r="S50" s="12"/>
      <c r="T50" s="12">
        <v>77</v>
      </c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2:42" x14ac:dyDescent="0.25">
      <c r="B51" s="121">
        <v>7</v>
      </c>
      <c r="C51" s="12" t="s">
        <v>5</v>
      </c>
      <c r="D51" s="12" t="s">
        <v>8</v>
      </c>
      <c r="E51" s="12">
        <v>4</v>
      </c>
      <c r="F51" s="12">
        <v>0</v>
      </c>
      <c r="G51" s="12">
        <v>5</v>
      </c>
      <c r="H51" s="12">
        <v>4</v>
      </c>
      <c r="I51" s="12">
        <v>0</v>
      </c>
      <c r="J51" s="12">
        <v>3</v>
      </c>
      <c r="K51" s="12">
        <v>0</v>
      </c>
      <c r="L51" s="12">
        <v>4</v>
      </c>
      <c r="M51" s="12">
        <v>4</v>
      </c>
      <c r="N51" s="12">
        <v>4</v>
      </c>
      <c r="O51" s="12"/>
      <c r="P51" s="12"/>
      <c r="Q51" s="12"/>
      <c r="R51" s="12"/>
      <c r="S51" s="12"/>
      <c r="T51" s="12">
        <v>66</v>
      </c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</row>
    <row r="52" spans="2:42" x14ac:dyDescent="0.25">
      <c r="B52" s="121">
        <v>8</v>
      </c>
      <c r="C52" s="12" t="s">
        <v>27</v>
      </c>
      <c r="D52" s="12" t="s">
        <v>9</v>
      </c>
      <c r="E52" s="12">
        <v>0</v>
      </c>
      <c r="F52" s="12">
        <v>0</v>
      </c>
      <c r="G52" s="12">
        <v>5</v>
      </c>
      <c r="H52" s="12">
        <v>0</v>
      </c>
      <c r="I52" s="12">
        <v>4</v>
      </c>
      <c r="J52" s="12">
        <v>3</v>
      </c>
      <c r="K52" s="12">
        <v>4</v>
      </c>
      <c r="L52" s="12">
        <v>5</v>
      </c>
      <c r="M52" s="12">
        <v>0</v>
      </c>
      <c r="N52" s="12">
        <v>0</v>
      </c>
      <c r="O52" s="12"/>
      <c r="P52" s="12"/>
      <c r="Q52" s="12"/>
      <c r="R52" s="12"/>
      <c r="S52" s="12"/>
      <c r="T52" s="12">
        <v>61</v>
      </c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</row>
    <row r="53" spans="2:42" x14ac:dyDescent="0.25">
      <c r="B53" s="121">
        <v>9</v>
      </c>
      <c r="C53" s="12" t="s">
        <v>12</v>
      </c>
      <c r="D53" s="12" t="s">
        <v>8</v>
      </c>
      <c r="E53" s="12">
        <v>0</v>
      </c>
      <c r="F53" s="12">
        <v>0</v>
      </c>
      <c r="G53" s="12">
        <v>5</v>
      </c>
      <c r="H53" s="12">
        <v>0</v>
      </c>
      <c r="I53" s="12">
        <v>0</v>
      </c>
      <c r="J53" s="12">
        <v>4</v>
      </c>
      <c r="K53" s="12">
        <v>0</v>
      </c>
      <c r="L53" s="12">
        <v>5</v>
      </c>
      <c r="M53" s="12">
        <v>0</v>
      </c>
      <c r="N53" s="12">
        <v>0</v>
      </c>
      <c r="O53" s="12"/>
      <c r="P53" s="12"/>
      <c r="Q53" s="12"/>
      <c r="R53" s="12"/>
      <c r="S53" s="12"/>
      <c r="T53" s="12">
        <v>56</v>
      </c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</row>
    <row r="54" spans="2:42" x14ac:dyDescent="0.25">
      <c r="B54" s="121">
        <v>10</v>
      </c>
      <c r="C54" s="12" t="s">
        <v>47</v>
      </c>
      <c r="D54" s="12" t="s">
        <v>8</v>
      </c>
      <c r="E54" s="12">
        <v>0</v>
      </c>
      <c r="F54" s="12">
        <v>0</v>
      </c>
      <c r="G54" s="12">
        <v>4</v>
      </c>
      <c r="H54" s="12">
        <v>0</v>
      </c>
      <c r="I54" s="12">
        <v>0</v>
      </c>
      <c r="J54" s="12">
        <v>5</v>
      </c>
      <c r="K54" s="12">
        <v>4</v>
      </c>
      <c r="L54" s="12">
        <v>5</v>
      </c>
      <c r="M54" s="12">
        <v>5</v>
      </c>
      <c r="N54" s="12">
        <v>0</v>
      </c>
      <c r="O54" s="12"/>
      <c r="P54" s="12"/>
      <c r="Q54" s="12"/>
      <c r="R54" s="12"/>
      <c r="S54" s="12"/>
      <c r="T54" s="12">
        <v>55</v>
      </c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</row>
    <row r="55" spans="2:42" x14ac:dyDescent="0.25">
      <c r="B55" s="121">
        <v>11</v>
      </c>
      <c r="C55" s="12" t="s">
        <v>40</v>
      </c>
      <c r="D55" s="12" t="s">
        <v>9</v>
      </c>
      <c r="E55" s="12">
        <v>0</v>
      </c>
      <c r="F55" s="12">
        <v>0</v>
      </c>
      <c r="G55" s="12">
        <v>5</v>
      </c>
      <c r="H55" s="12">
        <v>5</v>
      </c>
      <c r="I55" s="12">
        <v>0</v>
      </c>
      <c r="J55" s="12">
        <v>0</v>
      </c>
      <c r="K55" s="12">
        <v>0</v>
      </c>
      <c r="L55" s="12">
        <v>4</v>
      </c>
      <c r="M55" s="12">
        <v>0</v>
      </c>
      <c r="N55" s="12">
        <v>0</v>
      </c>
      <c r="O55" s="12"/>
      <c r="P55" s="12"/>
      <c r="Q55" s="12"/>
      <c r="R55" s="12"/>
      <c r="S55" s="12"/>
      <c r="T55" s="12">
        <v>51</v>
      </c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</row>
    <row r="56" spans="2:42" x14ac:dyDescent="0.25">
      <c r="B56" s="121">
        <v>12</v>
      </c>
      <c r="C56" s="12" t="s">
        <v>39</v>
      </c>
      <c r="D56" s="12" t="s">
        <v>8</v>
      </c>
      <c r="E56" s="12">
        <v>0</v>
      </c>
      <c r="F56" s="12">
        <v>4</v>
      </c>
      <c r="G56" s="12">
        <v>3</v>
      </c>
      <c r="H56" s="12">
        <v>4</v>
      </c>
      <c r="I56" s="12">
        <v>0</v>
      </c>
      <c r="J56" s="12">
        <v>0</v>
      </c>
      <c r="K56" s="12">
        <v>3</v>
      </c>
      <c r="L56" s="12">
        <v>4</v>
      </c>
      <c r="M56" s="12">
        <v>5</v>
      </c>
      <c r="N56" s="12">
        <v>0</v>
      </c>
      <c r="O56" s="12"/>
      <c r="P56" s="12"/>
      <c r="Q56" s="12"/>
      <c r="R56" s="12"/>
      <c r="S56" s="12"/>
      <c r="T56" s="12">
        <v>41</v>
      </c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</row>
    <row r="57" spans="2:42" x14ac:dyDescent="0.25">
      <c r="B57" s="121">
        <v>13</v>
      </c>
      <c r="C57" s="12" t="s">
        <v>46</v>
      </c>
      <c r="D57" s="12" t="s">
        <v>9</v>
      </c>
      <c r="E57" s="12">
        <v>5</v>
      </c>
      <c r="F57" s="12">
        <v>3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5</v>
      </c>
      <c r="M57" s="12">
        <v>0</v>
      </c>
      <c r="N57" s="12">
        <v>0</v>
      </c>
      <c r="O57" s="12"/>
      <c r="P57" s="12"/>
      <c r="Q57" s="12"/>
      <c r="R57" s="12"/>
      <c r="S57" s="12"/>
      <c r="T57" s="12">
        <v>36</v>
      </c>
    </row>
    <row r="58" spans="2:42" x14ac:dyDescent="0.25">
      <c r="B58" s="121">
        <v>14</v>
      </c>
      <c r="C58" s="12" t="s">
        <v>28</v>
      </c>
      <c r="D58" s="12" t="s">
        <v>9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5</v>
      </c>
      <c r="M58" s="12">
        <v>3</v>
      </c>
      <c r="N58" s="12">
        <v>0</v>
      </c>
      <c r="O58" s="12"/>
      <c r="P58" s="12"/>
      <c r="Q58" s="12"/>
      <c r="R58" s="12"/>
      <c r="S58" s="12"/>
      <c r="T58" s="12">
        <v>36</v>
      </c>
    </row>
    <row r="59" spans="2:42" x14ac:dyDescent="0.25">
      <c r="B59" s="121">
        <v>15</v>
      </c>
      <c r="C59" s="12" t="s">
        <v>11</v>
      </c>
      <c r="D59" s="12" t="s">
        <v>8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3</v>
      </c>
      <c r="M59" s="12">
        <v>0</v>
      </c>
      <c r="N59" s="12">
        <v>0</v>
      </c>
      <c r="O59" s="12"/>
      <c r="P59" s="12"/>
      <c r="Q59" s="12"/>
      <c r="R59" s="12"/>
      <c r="S59" s="12"/>
      <c r="T59" s="12">
        <v>33</v>
      </c>
    </row>
    <row r="60" spans="2:42" x14ac:dyDescent="0.25">
      <c r="B60" s="121">
        <v>16</v>
      </c>
      <c r="C60" s="12" t="s">
        <v>38</v>
      </c>
      <c r="D60" s="12" t="s">
        <v>8</v>
      </c>
      <c r="E60" s="12">
        <v>0</v>
      </c>
      <c r="F60" s="12">
        <v>0</v>
      </c>
      <c r="G60" s="12">
        <v>0</v>
      </c>
      <c r="H60" s="12">
        <v>3</v>
      </c>
      <c r="I60" s="12">
        <v>0</v>
      </c>
      <c r="J60" s="12">
        <v>5</v>
      </c>
      <c r="K60" s="12">
        <v>0</v>
      </c>
      <c r="L60" s="12">
        <v>0</v>
      </c>
      <c r="M60" s="12">
        <v>0</v>
      </c>
      <c r="N60" s="12">
        <v>0</v>
      </c>
      <c r="O60" s="12"/>
      <c r="P60" s="12"/>
      <c r="Q60" s="12"/>
      <c r="R60" s="12"/>
      <c r="S60" s="12"/>
      <c r="T60" s="12">
        <v>26</v>
      </c>
    </row>
    <row r="61" spans="2:42" x14ac:dyDescent="0.25">
      <c r="B61" s="67"/>
      <c r="C61" s="67"/>
      <c r="D61" s="67"/>
      <c r="E61" s="67">
        <v>0</v>
      </c>
      <c r="F61" s="67">
        <v>5</v>
      </c>
      <c r="G61" s="67">
        <v>0</v>
      </c>
      <c r="H61" s="67">
        <v>5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/>
      <c r="P61" s="67"/>
      <c r="Q61" s="67"/>
      <c r="R61" s="67"/>
      <c r="S61" s="67"/>
      <c r="T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</row>
    <row r="62" spans="2:42" x14ac:dyDescent="0.25">
      <c r="C62" t="s">
        <v>53</v>
      </c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</row>
    <row r="63" spans="2:42" x14ac:dyDescent="0.25">
      <c r="B63" s="121" t="s">
        <v>0</v>
      </c>
      <c r="C63" s="12" t="s">
        <v>14</v>
      </c>
      <c r="D63" s="12" t="s">
        <v>4</v>
      </c>
      <c r="E63" s="12">
        <v>3</v>
      </c>
      <c r="F63" s="12">
        <v>4</v>
      </c>
      <c r="G63" s="12">
        <v>5</v>
      </c>
      <c r="H63" s="12">
        <v>6</v>
      </c>
      <c r="I63" s="12">
        <v>7</v>
      </c>
      <c r="J63" s="12">
        <v>8</v>
      </c>
      <c r="K63" s="12">
        <v>9</v>
      </c>
      <c r="L63" s="12">
        <v>10</v>
      </c>
      <c r="M63" s="12">
        <v>9</v>
      </c>
      <c r="N63" s="12">
        <v>8</v>
      </c>
      <c r="O63" s="12">
        <v>7</v>
      </c>
      <c r="P63" s="12">
        <v>6</v>
      </c>
      <c r="Q63" s="12">
        <v>5</v>
      </c>
      <c r="R63" s="12">
        <v>4</v>
      </c>
      <c r="S63" s="12">
        <v>3</v>
      </c>
      <c r="T63" s="12" t="s">
        <v>21</v>
      </c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</row>
    <row r="64" spans="2:42" x14ac:dyDescent="0.25">
      <c r="B64" s="57">
        <v>1</v>
      </c>
      <c r="C64" s="58" t="s">
        <v>12</v>
      </c>
      <c r="D64" s="58" t="s">
        <v>8</v>
      </c>
      <c r="E64" s="58">
        <v>5</v>
      </c>
      <c r="F64" s="58">
        <v>4</v>
      </c>
      <c r="G64" s="58">
        <v>4</v>
      </c>
      <c r="H64" s="58">
        <v>4</v>
      </c>
      <c r="I64" s="58">
        <v>4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5</v>
      </c>
      <c r="P64" s="58">
        <v>5</v>
      </c>
      <c r="Q64" s="58">
        <v>5</v>
      </c>
      <c r="R64" s="58">
        <v>5</v>
      </c>
      <c r="S64" s="58">
        <v>4</v>
      </c>
      <c r="T64" s="58">
        <v>94</v>
      </c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</row>
    <row r="65" spans="2:42" x14ac:dyDescent="0.25">
      <c r="B65" s="57">
        <v>2</v>
      </c>
      <c r="C65" s="58" t="s">
        <v>43</v>
      </c>
      <c r="D65" s="58" t="s">
        <v>8</v>
      </c>
      <c r="E65" s="58">
        <v>3</v>
      </c>
      <c r="F65" s="58">
        <v>4</v>
      </c>
      <c r="G65" s="58">
        <v>5</v>
      </c>
      <c r="H65" s="58">
        <v>5</v>
      </c>
      <c r="I65" s="58">
        <v>4</v>
      </c>
      <c r="J65" s="58">
        <v>4</v>
      </c>
      <c r="K65" s="58">
        <v>3</v>
      </c>
      <c r="L65" s="58">
        <v>5</v>
      </c>
      <c r="M65" s="58">
        <v>3</v>
      </c>
      <c r="N65" s="58">
        <v>5</v>
      </c>
      <c r="O65" s="58">
        <v>4</v>
      </c>
      <c r="P65" s="58">
        <v>3</v>
      </c>
      <c r="Q65" s="58">
        <v>0</v>
      </c>
      <c r="R65" s="58">
        <v>4</v>
      </c>
      <c r="S65" s="58">
        <v>4</v>
      </c>
      <c r="T65" s="58">
        <v>89</v>
      </c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</row>
    <row r="66" spans="2:42" x14ac:dyDescent="0.25">
      <c r="B66" s="57">
        <v>3</v>
      </c>
      <c r="C66" s="58" t="s">
        <v>18</v>
      </c>
      <c r="D66" s="58" t="s">
        <v>8</v>
      </c>
      <c r="E66" s="58">
        <v>4</v>
      </c>
      <c r="F66" s="58">
        <v>4</v>
      </c>
      <c r="G66" s="58">
        <v>3</v>
      </c>
      <c r="H66" s="58">
        <v>4</v>
      </c>
      <c r="I66" s="58">
        <v>5</v>
      </c>
      <c r="J66" s="58">
        <v>3</v>
      </c>
      <c r="K66" s="58">
        <v>3</v>
      </c>
      <c r="L66" s="58">
        <v>0</v>
      </c>
      <c r="M66" s="58">
        <v>5</v>
      </c>
      <c r="N66" s="58">
        <v>0</v>
      </c>
      <c r="O66" s="58">
        <v>5</v>
      </c>
      <c r="P66" s="58">
        <v>4</v>
      </c>
      <c r="Q66" s="58">
        <v>4</v>
      </c>
      <c r="R66" s="58">
        <v>5</v>
      </c>
      <c r="S66" s="58">
        <v>5</v>
      </c>
      <c r="T66" s="58">
        <v>87</v>
      </c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</row>
    <row r="67" spans="2:42" x14ac:dyDescent="0.25">
      <c r="B67" s="121">
        <v>4</v>
      </c>
      <c r="C67" s="12" t="s">
        <v>24</v>
      </c>
      <c r="D67" s="12" t="s">
        <v>8</v>
      </c>
      <c r="E67" s="12">
        <v>5</v>
      </c>
      <c r="F67" s="12">
        <v>5</v>
      </c>
      <c r="G67" s="12">
        <v>3</v>
      </c>
      <c r="H67" s="12">
        <v>5</v>
      </c>
      <c r="I67" s="12">
        <v>0</v>
      </c>
      <c r="J67" s="12">
        <v>4</v>
      </c>
      <c r="K67" s="12">
        <v>0</v>
      </c>
      <c r="L67" s="12">
        <v>0</v>
      </c>
      <c r="M67" s="12">
        <v>4</v>
      </c>
      <c r="N67" s="12">
        <v>0</v>
      </c>
      <c r="O67" s="12">
        <v>0</v>
      </c>
      <c r="P67" s="12">
        <v>4</v>
      </c>
      <c r="Q67" s="12">
        <v>5</v>
      </c>
      <c r="R67" s="12">
        <v>4</v>
      </c>
      <c r="S67" s="12">
        <v>5</v>
      </c>
      <c r="T67" s="12">
        <v>81</v>
      </c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</row>
    <row r="68" spans="2:42" x14ac:dyDescent="0.25">
      <c r="B68" s="121">
        <v>5</v>
      </c>
      <c r="C68" s="12" t="s">
        <v>44</v>
      </c>
      <c r="D68" s="12" t="s">
        <v>8</v>
      </c>
      <c r="E68" s="12">
        <v>5</v>
      </c>
      <c r="F68" s="12">
        <v>0</v>
      </c>
      <c r="G68" s="12">
        <v>4</v>
      </c>
      <c r="H68" s="12">
        <v>4</v>
      </c>
      <c r="I68" s="12">
        <v>0</v>
      </c>
      <c r="J68" s="12">
        <v>4</v>
      </c>
      <c r="K68" s="12">
        <v>0</v>
      </c>
      <c r="L68" s="12">
        <v>0</v>
      </c>
      <c r="M68" s="12">
        <v>0</v>
      </c>
      <c r="N68" s="12">
        <v>5</v>
      </c>
      <c r="O68" s="12">
        <v>4</v>
      </c>
      <c r="P68" s="12">
        <v>3</v>
      </c>
      <c r="Q68" s="12">
        <v>5</v>
      </c>
      <c r="R68" s="12">
        <v>4</v>
      </c>
      <c r="S68" s="12">
        <v>0</v>
      </c>
      <c r="T68" s="12">
        <v>72</v>
      </c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</row>
    <row r="69" spans="2:42" x14ac:dyDescent="0.25">
      <c r="B69" s="121">
        <v>6</v>
      </c>
      <c r="C69" s="12" t="s">
        <v>5</v>
      </c>
      <c r="D69" s="12" t="s">
        <v>8</v>
      </c>
      <c r="E69" s="12">
        <v>3</v>
      </c>
      <c r="F69" s="12">
        <v>5</v>
      </c>
      <c r="G69" s="12">
        <v>4</v>
      </c>
      <c r="H69" s="12">
        <v>0</v>
      </c>
      <c r="I69" s="12">
        <v>0</v>
      </c>
      <c r="J69" s="12">
        <v>3</v>
      </c>
      <c r="K69" s="12">
        <v>0</v>
      </c>
      <c r="L69" s="12">
        <v>0</v>
      </c>
      <c r="M69" s="12">
        <v>0</v>
      </c>
      <c r="N69" s="12">
        <v>0</v>
      </c>
      <c r="O69" s="12">
        <v>3</v>
      </c>
      <c r="P69" s="12">
        <v>0</v>
      </c>
      <c r="Q69" s="12">
        <v>3</v>
      </c>
      <c r="R69" s="12">
        <v>5</v>
      </c>
      <c r="S69" s="12">
        <v>0</v>
      </c>
      <c r="T69" s="12">
        <v>69</v>
      </c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</row>
    <row r="70" spans="2:42" x14ac:dyDescent="0.25">
      <c r="B70" s="121">
        <v>7</v>
      </c>
      <c r="C70" s="12" t="s">
        <v>22</v>
      </c>
      <c r="D70" s="12" t="s">
        <v>8</v>
      </c>
      <c r="E70" s="12">
        <v>4</v>
      </c>
      <c r="F70" s="12">
        <v>0</v>
      </c>
      <c r="G70" s="12">
        <v>4</v>
      </c>
      <c r="H70" s="12">
        <v>0</v>
      </c>
      <c r="I70" s="12">
        <v>4</v>
      </c>
      <c r="J70" s="12">
        <v>0</v>
      </c>
      <c r="K70" s="12">
        <v>4</v>
      </c>
      <c r="L70" s="12">
        <v>0</v>
      </c>
      <c r="M70" s="12">
        <v>0</v>
      </c>
      <c r="N70" s="12">
        <v>3</v>
      </c>
      <c r="O70" s="12">
        <v>0</v>
      </c>
      <c r="P70" s="12">
        <v>4</v>
      </c>
      <c r="Q70" s="12">
        <v>0</v>
      </c>
      <c r="R70" s="12">
        <v>3</v>
      </c>
      <c r="S70" s="12">
        <v>5</v>
      </c>
      <c r="T70" s="12">
        <v>69</v>
      </c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</row>
    <row r="71" spans="2:42" x14ac:dyDescent="0.25">
      <c r="B71" s="121">
        <v>8</v>
      </c>
      <c r="C71" s="12" t="s">
        <v>19</v>
      </c>
      <c r="D71" s="12" t="s">
        <v>8</v>
      </c>
      <c r="E71" s="12">
        <v>0</v>
      </c>
      <c r="F71" s="12">
        <v>5</v>
      </c>
      <c r="G71" s="12">
        <v>5</v>
      </c>
      <c r="H71" s="12">
        <v>3</v>
      </c>
      <c r="I71" s="12">
        <v>3</v>
      </c>
      <c r="J71" s="12">
        <v>5</v>
      </c>
      <c r="K71" s="12">
        <v>4</v>
      </c>
      <c r="L71" s="12">
        <v>0</v>
      </c>
      <c r="M71" s="12">
        <v>0</v>
      </c>
      <c r="N71" s="12">
        <v>0</v>
      </c>
      <c r="O71" s="12">
        <v>0</v>
      </c>
      <c r="P71" s="12">
        <v>4</v>
      </c>
      <c r="Q71" s="12">
        <v>4</v>
      </c>
      <c r="R71" s="12">
        <v>5</v>
      </c>
      <c r="S71" s="12">
        <v>0</v>
      </c>
      <c r="T71" s="12">
        <v>66</v>
      </c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</row>
    <row r="72" spans="2:42" x14ac:dyDescent="0.25">
      <c r="B72" s="121">
        <v>9</v>
      </c>
      <c r="C72" s="12" t="s">
        <v>38</v>
      </c>
      <c r="D72" s="12" t="s">
        <v>8</v>
      </c>
      <c r="E72" s="12">
        <v>5</v>
      </c>
      <c r="F72" s="12">
        <v>4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5</v>
      </c>
      <c r="M72" s="12">
        <v>0</v>
      </c>
      <c r="N72" s="12">
        <v>4</v>
      </c>
      <c r="O72" s="12">
        <v>0</v>
      </c>
      <c r="P72" s="12">
        <v>0</v>
      </c>
      <c r="Q72" s="12">
        <v>5</v>
      </c>
      <c r="R72" s="12">
        <v>5</v>
      </c>
      <c r="S72" s="12">
        <v>0</v>
      </c>
      <c r="T72" s="12">
        <v>57</v>
      </c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</row>
    <row r="73" spans="2:42" x14ac:dyDescent="0.25">
      <c r="B73" s="121">
        <v>10</v>
      </c>
      <c r="C73" s="12" t="s">
        <v>40</v>
      </c>
      <c r="D73" s="12" t="s">
        <v>9</v>
      </c>
      <c r="E73" s="12">
        <v>4</v>
      </c>
      <c r="F73" s="12">
        <v>5</v>
      </c>
      <c r="G73" s="12">
        <v>0</v>
      </c>
      <c r="H73" s="12">
        <v>4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5</v>
      </c>
      <c r="Q73" s="12">
        <v>5</v>
      </c>
      <c r="R73" s="12">
        <v>5</v>
      </c>
      <c r="S73" s="12">
        <v>5</v>
      </c>
      <c r="T73" s="12">
        <v>52</v>
      </c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</row>
    <row r="74" spans="2:42" x14ac:dyDescent="0.25">
      <c r="B74" s="121">
        <v>11</v>
      </c>
      <c r="C74" s="12" t="s">
        <v>47</v>
      </c>
      <c r="D74" s="12" t="s">
        <v>8</v>
      </c>
      <c r="E74" s="12">
        <v>3</v>
      </c>
      <c r="F74" s="12">
        <v>5</v>
      </c>
      <c r="G74" s="12">
        <v>0</v>
      </c>
      <c r="H74" s="12">
        <v>0</v>
      </c>
      <c r="I74" s="12">
        <v>5</v>
      </c>
      <c r="J74" s="12">
        <v>0</v>
      </c>
      <c r="K74" s="12">
        <v>0</v>
      </c>
      <c r="L74" s="12">
        <v>5</v>
      </c>
      <c r="M74" s="12">
        <v>0</v>
      </c>
      <c r="N74" s="12">
        <v>0</v>
      </c>
      <c r="O74" s="12">
        <v>0</v>
      </c>
      <c r="P74" s="12">
        <v>4</v>
      </c>
      <c r="Q74" s="12">
        <v>0</v>
      </c>
      <c r="R74" s="12">
        <v>0</v>
      </c>
      <c r="S74" s="12">
        <v>3</v>
      </c>
      <c r="T74" s="12">
        <v>52</v>
      </c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</row>
    <row r="75" spans="2:42" x14ac:dyDescent="0.25">
      <c r="B75" s="121">
        <v>12</v>
      </c>
      <c r="C75" s="12" t="s">
        <v>27</v>
      </c>
      <c r="D75" s="12" t="s">
        <v>9</v>
      </c>
      <c r="E75" s="12">
        <v>3</v>
      </c>
      <c r="F75" s="12">
        <v>0</v>
      </c>
      <c r="G75" s="12">
        <v>0</v>
      </c>
      <c r="H75" s="12">
        <v>0</v>
      </c>
      <c r="I75" s="12">
        <v>3</v>
      </c>
      <c r="J75" s="12">
        <v>0</v>
      </c>
      <c r="K75" s="12">
        <v>0</v>
      </c>
      <c r="L75" s="12">
        <v>3</v>
      </c>
      <c r="M75" s="12">
        <v>0</v>
      </c>
      <c r="N75" s="12">
        <v>0</v>
      </c>
      <c r="O75" s="12">
        <v>4</v>
      </c>
      <c r="P75" s="12">
        <v>0</v>
      </c>
      <c r="Q75" s="12">
        <v>4</v>
      </c>
      <c r="R75" s="12">
        <v>0</v>
      </c>
      <c r="S75" s="12">
        <v>5</v>
      </c>
      <c r="T75" s="12">
        <v>49</v>
      </c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</row>
    <row r="76" spans="2:42" x14ac:dyDescent="0.25">
      <c r="B76" s="121">
        <v>13</v>
      </c>
      <c r="C76" s="12" t="s">
        <v>11</v>
      </c>
      <c r="D76" s="12" t="s">
        <v>8</v>
      </c>
      <c r="E76" s="12">
        <v>4</v>
      </c>
      <c r="F76" s="12">
        <v>4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4</v>
      </c>
      <c r="Q76" s="12">
        <v>5</v>
      </c>
      <c r="R76" s="12">
        <v>0</v>
      </c>
      <c r="S76" s="12">
        <v>0</v>
      </c>
      <c r="T76" s="12">
        <v>43</v>
      </c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</row>
    <row r="77" spans="2:42" x14ac:dyDescent="0.25">
      <c r="B77" s="121">
        <v>14</v>
      </c>
      <c r="C77" s="12" t="s">
        <v>39</v>
      </c>
      <c r="D77" s="12" t="s">
        <v>8</v>
      </c>
      <c r="E77" s="12">
        <v>0</v>
      </c>
      <c r="F77" s="12">
        <v>3</v>
      </c>
      <c r="G77" s="12">
        <v>5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4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41</v>
      </c>
    </row>
    <row r="78" spans="2:42" x14ac:dyDescent="0.25">
      <c r="B78" s="121">
        <v>15</v>
      </c>
      <c r="C78" s="12" t="s">
        <v>28</v>
      </c>
      <c r="D78" s="12" t="s">
        <v>9</v>
      </c>
      <c r="E78" s="12">
        <v>4</v>
      </c>
      <c r="F78" s="12">
        <v>5</v>
      </c>
      <c r="G78" s="12">
        <v>0</v>
      </c>
      <c r="H78" s="12">
        <v>0</v>
      </c>
      <c r="I78" s="12">
        <v>5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5</v>
      </c>
      <c r="R78" s="12">
        <v>0</v>
      </c>
      <c r="S78" s="12">
        <v>3</v>
      </c>
      <c r="T78" s="12">
        <v>40</v>
      </c>
    </row>
    <row r="79" spans="2:42" x14ac:dyDescent="0.25">
      <c r="B79" s="121">
        <v>16</v>
      </c>
      <c r="C79" s="12" t="s">
        <v>46</v>
      </c>
      <c r="D79" s="12" t="s">
        <v>9</v>
      </c>
      <c r="E79" s="12">
        <v>0</v>
      </c>
      <c r="F79" s="12">
        <v>3</v>
      </c>
      <c r="G79" s="12">
        <v>4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4</v>
      </c>
      <c r="N79" s="12">
        <v>3</v>
      </c>
      <c r="O79" s="12">
        <v>0</v>
      </c>
      <c r="P79" s="12">
        <v>0</v>
      </c>
      <c r="Q79" s="12">
        <v>3</v>
      </c>
      <c r="R79" s="12">
        <v>0</v>
      </c>
      <c r="S79" s="12">
        <v>0</v>
      </c>
      <c r="T79" s="12">
        <v>24</v>
      </c>
    </row>
    <row r="80" spans="2:42" x14ac:dyDescent="0.25">
      <c r="B80" s="67"/>
      <c r="C80" s="67"/>
      <c r="D80" s="67"/>
      <c r="E80" s="67">
        <v>0</v>
      </c>
      <c r="F80" s="67">
        <v>5</v>
      </c>
      <c r="G80" s="67">
        <v>4</v>
      </c>
      <c r="H80" s="67">
        <v>4</v>
      </c>
      <c r="I80" s="67">
        <v>0</v>
      </c>
      <c r="J80" s="67">
        <v>0</v>
      </c>
      <c r="K80" s="67">
        <v>3</v>
      </c>
      <c r="L80" s="67">
        <v>0</v>
      </c>
      <c r="M80" s="67">
        <v>4</v>
      </c>
      <c r="N80" s="67">
        <v>0</v>
      </c>
      <c r="O80" s="67"/>
      <c r="P80" s="67"/>
      <c r="Q80" s="67"/>
      <c r="R80" s="67"/>
      <c r="S80" s="67"/>
      <c r="T80" s="67"/>
    </row>
    <row r="81" spans="2:20" x14ac:dyDescent="0.25">
      <c r="B81" s="67"/>
      <c r="C81" s="67"/>
      <c r="D81" s="67"/>
      <c r="E81" s="67">
        <v>0</v>
      </c>
      <c r="F81" s="67">
        <v>5</v>
      </c>
      <c r="G81" s="67">
        <v>0</v>
      </c>
      <c r="H81" s="67">
        <v>3</v>
      </c>
      <c r="I81" s="67">
        <v>0</v>
      </c>
      <c r="J81" s="67">
        <v>4</v>
      </c>
      <c r="K81" s="67">
        <v>5</v>
      </c>
      <c r="L81" s="67">
        <v>0</v>
      </c>
      <c r="M81" s="67">
        <v>5</v>
      </c>
      <c r="N81" s="67">
        <v>0</v>
      </c>
      <c r="O81" s="67"/>
      <c r="P81" s="67"/>
      <c r="Q81" s="67"/>
      <c r="R81" s="67"/>
      <c r="S81" s="67"/>
      <c r="T81" s="67"/>
    </row>
    <row r="82" spans="2:20" x14ac:dyDescent="0.25">
      <c r="B82" s="67"/>
      <c r="C82" s="67"/>
      <c r="D82" s="67"/>
      <c r="E82" s="67">
        <v>4</v>
      </c>
      <c r="F82" s="67">
        <v>3</v>
      </c>
      <c r="G82" s="67">
        <v>3</v>
      </c>
      <c r="H82" s="67">
        <v>0</v>
      </c>
      <c r="I82" s="67">
        <v>0</v>
      </c>
      <c r="J82" s="67">
        <v>5</v>
      </c>
      <c r="K82" s="67">
        <v>5</v>
      </c>
      <c r="L82" s="67">
        <v>5</v>
      </c>
      <c r="M82" s="67">
        <v>3</v>
      </c>
      <c r="N82" s="67">
        <v>0</v>
      </c>
      <c r="O82" s="67"/>
      <c r="P82" s="67"/>
      <c r="Q82" s="67"/>
      <c r="R82" s="67"/>
      <c r="S82" s="67"/>
      <c r="T82" s="67"/>
    </row>
    <row r="83" spans="2:20" x14ac:dyDescent="0.25">
      <c r="B83" s="67"/>
      <c r="C83" s="67"/>
      <c r="D83" s="67"/>
      <c r="E83" s="67">
        <v>4</v>
      </c>
      <c r="F83" s="67">
        <v>4</v>
      </c>
      <c r="G83" s="67">
        <v>0</v>
      </c>
      <c r="H83" s="67">
        <v>0</v>
      </c>
      <c r="I83" s="67">
        <v>0</v>
      </c>
      <c r="J83" s="67">
        <v>0</v>
      </c>
      <c r="K83" s="67">
        <v>4</v>
      </c>
      <c r="L83" s="67">
        <v>3</v>
      </c>
      <c r="M83" s="67">
        <v>0</v>
      </c>
      <c r="N83" s="67">
        <v>5</v>
      </c>
      <c r="O83" s="67"/>
      <c r="P83" s="67"/>
      <c r="Q83" s="67"/>
      <c r="R83" s="67"/>
      <c r="S83" s="67"/>
      <c r="T83" s="67"/>
    </row>
    <row r="84" spans="2:20" x14ac:dyDescent="0.25">
      <c r="B84" s="67"/>
      <c r="C84" s="67"/>
      <c r="D84" s="67"/>
      <c r="E84" s="67">
        <v>0</v>
      </c>
      <c r="F84" s="67">
        <v>0</v>
      </c>
      <c r="G84" s="67">
        <v>5</v>
      </c>
      <c r="H84" s="67">
        <v>0</v>
      </c>
      <c r="I84" s="67">
        <v>0</v>
      </c>
      <c r="J84" s="67">
        <v>3</v>
      </c>
      <c r="K84" s="67">
        <v>4</v>
      </c>
      <c r="L84" s="67">
        <v>0</v>
      </c>
      <c r="M84" s="67">
        <v>0</v>
      </c>
      <c r="N84" s="67">
        <v>0</v>
      </c>
      <c r="O84" s="67"/>
      <c r="P84" s="67"/>
      <c r="Q84" s="67"/>
      <c r="R84" s="67"/>
      <c r="S84" s="67"/>
      <c r="T84" s="67"/>
    </row>
    <row r="85" spans="2:20" x14ac:dyDescent="0.25">
      <c r="B85" s="67"/>
      <c r="C85" s="67"/>
      <c r="D85" s="67"/>
      <c r="E85" s="67">
        <v>4</v>
      </c>
      <c r="F85" s="67">
        <v>4</v>
      </c>
      <c r="G85" s="67">
        <v>4</v>
      </c>
      <c r="H85" s="67">
        <v>0</v>
      </c>
      <c r="I85" s="67">
        <v>4</v>
      </c>
      <c r="J85" s="67">
        <v>5</v>
      </c>
      <c r="K85" s="67">
        <v>5</v>
      </c>
      <c r="L85" s="67">
        <v>5</v>
      </c>
      <c r="M85" s="67">
        <v>0</v>
      </c>
      <c r="N85" s="67">
        <v>0</v>
      </c>
      <c r="O85" s="67"/>
      <c r="P85" s="67"/>
      <c r="Q85" s="67"/>
      <c r="R85" s="67"/>
      <c r="S85" s="67"/>
      <c r="T85" s="67"/>
    </row>
    <row r="86" spans="2:20" x14ac:dyDescent="0.25">
      <c r="B86" s="67"/>
      <c r="C86" s="67"/>
      <c r="D86" s="67"/>
      <c r="E86" s="67">
        <v>5</v>
      </c>
      <c r="F86" s="67">
        <v>5</v>
      </c>
      <c r="G86" s="67">
        <v>0</v>
      </c>
      <c r="H86" s="67">
        <v>3</v>
      </c>
      <c r="I86" s="67">
        <v>4</v>
      </c>
      <c r="J86" s="67">
        <v>5</v>
      </c>
      <c r="K86" s="67">
        <v>4</v>
      </c>
      <c r="L86" s="67">
        <v>5</v>
      </c>
      <c r="M86" s="67">
        <v>0</v>
      </c>
      <c r="N86" s="67">
        <v>0</v>
      </c>
      <c r="O86" s="67"/>
      <c r="P86" s="67"/>
      <c r="Q86" s="67"/>
      <c r="R86" s="67"/>
      <c r="S86" s="67"/>
      <c r="T86" s="67"/>
    </row>
    <row r="87" spans="2:20" x14ac:dyDescent="0.25">
      <c r="B87" s="67"/>
      <c r="C87" s="67"/>
      <c r="D87" s="67"/>
      <c r="E87" s="67">
        <v>0</v>
      </c>
      <c r="F87" s="67">
        <v>4</v>
      </c>
      <c r="G87" s="67">
        <v>5</v>
      </c>
      <c r="H87" s="67">
        <v>0</v>
      </c>
      <c r="I87" s="67">
        <v>0</v>
      </c>
      <c r="J87" s="67">
        <v>5</v>
      </c>
      <c r="K87" s="67">
        <v>4</v>
      </c>
      <c r="L87" s="67">
        <v>4</v>
      </c>
      <c r="M87" s="67">
        <v>0</v>
      </c>
      <c r="N87" s="67">
        <v>0</v>
      </c>
      <c r="O87" s="67"/>
      <c r="P87" s="67"/>
      <c r="Q87" s="67"/>
      <c r="R87" s="67"/>
      <c r="S87" s="67"/>
      <c r="T87" s="67"/>
    </row>
    <row r="88" spans="2:20" x14ac:dyDescent="0.25">
      <c r="B88" s="67"/>
      <c r="C88" s="67"/>
      <c r="D88" s="67"/>
      <c r="E88" s="67">
        <v>4</v>
      </c>
      <c r="F88" s="67">
        <v>3</v>
      </c>
      <c r="G88" s="67">
        <v>5</v>
      </c>
      <c r="H88" s="67">
        <v>4</v>
      </c>
      <c r="I88" s="67">
        <v>0</v>
      </c>
      <c r="J88" s="67">
        <v>0</v>
      </c>
      <c r="K88" s="67">
        <v>5</v>
      </c>
      <c r="L88" s="67">
        <v>0</v>
      </c>
      <c r="M88" s="67">
        <v>0</v>
      </c>
      <c r="N88" s="67">
        <v>0</v>
      </c>
      <c r="O88" s="67"/>
      <c r="P88" s="67"/>
      <c r="Q88" s="67"/>
      <c r="R88" s="67"/>
      <c r="S88" s="67"/>
      <c r="T88" s="67"/>
    </row>
    <row r="89" spans="2:20" x14ac:dyDescent="0.25">
      <c r="B89" s="67"/>
      <c r="C89" s="67"/>
      <c r="D89" s="67"/>
      <c r="E89" s="67">
        <v>0</v>
      </c>
      <c r="F89" s="67">
        <v>0</v>
      </c>
      <c r="G89" s="67">
        <v>4</v>
      </c>
      <c r="H89" s="67">
        <v>0</v>
      </c>
      <c r="I89" s="67">
        <v>4</v>
      </c>
      <c r="J89" s="67">
        <v>4</v>
      </c>
      <c r="K89" s="67">
        <v>5</v>
      </c>
      <c r="L89" s="67">
        <v>5</v>
      </c>
      <c r="M89" s="67">
        <v>4</v>
      </c>
      <c r="N89" s="67">
        <v>0</v>
      </c>
      <c r="O89" s="67"/>
      <c r="P89" s="67"/>
      <c r="Q89" s="67"/>
      <c r="R89" s="67"/>
      <c r="S89" s="67"/>
      <c r="T89" s="67"/>
    </row>
    <row r="90" spans="2:20" x14ac:dyDescent="0.25">
      <c r="B90" s="67"/>
      <c r="C90" s="67"/>
      <c r="D90" s="67"/>
      <c r="E90" s="67">
        <v>3</v>
      </c>
      <c r="F90" s="67">
        <v>4</v>
      </c>
      <c r="G90" s="67">
        <v>4</v>
      </c>
      <c r="H90" s="67">
        <v>3</v>
      </c>
      <c r="I90" s="67">
        <v>0</v>
      </c>
      <c r="J90" s="67">
        <v>3</v>
      </c>
      <c r="K90" s="67">
        <v>0</v>
      </c>
      <c r="L90" s="67">
        <v>5</v>
      </c>
      <c r="M90" s="67">
        <v>0</v>
      </c>
      <c r="N90" s="67">
        <v>0</v>
      </c>
      <c r="O90" s="67"/>
      <c r="P90" s="67"/>
      <c r="Q90" s="67"/>
      <c r="R90" s="67"/>
      <c r="S90" s="67"/>
      <c r="T90" s="67"/>
    </row>
  </sheetData>
  <sortState ref="W26:AJ57">
    <sortCondition descending="1" ref="AJ26:AJ57"/>
  </sortState>
  <mergeCells count="4">
    <mergeCell ref="B5:B9"/>
    <mergeCell ref="B10:B13"/>
    <mergeCell ref="B14:B17"/>
    <mergeCell ref="B18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Участники</vt:lpstr>
      <vt:lpstr>Топор Амер</vt:lpstr>
      <vt:lpstr>МПЛ Амер</vt:lpstr>
      <vt:lpstr>ТО</vt:lpstr>
      <vt:lpstr>РУЛ</vt:lpstr>
      <vt:lpstr>Дуэль</vt:lpstr>
      <vt:lpstr>Итоги</vt:lpstr>
      <vt:lpstr>Лист1</vt:lpstr>
      <vt:lpstr>Дуэль!Область_печати</vt:lpstr>
      <vt:lpstr>Итоги!Область_печати</vt:lpstr>
      <vt:lpstr>Лист1!Область_печати</vt:lpstr>
      <vt:lpstr>'МПЛ Амер'!Область_печати</vt:lpstr>
      <vt:lpstr>РУЛ!Область_печати</vt:lpstr>
      <vt:lpstr>ТО!Область_печати</vt:lpstr>
      <vt:lpstr>'Топор Амер'!Область_печати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Legion78</cp:lastModifiedBy>
  <cp:lastPrinted>2026-03-07T14:42:58Z</cp:lastPrinted>
  <dcterms:created xsi:type="dcterms:W3CDTF">2021-04-07T13:54:32Z</dcterms:created>
  <dcterms:modified xsi:type="dcterms:W3CDTF">2026-03-10T14:47:13Z</dcterms:modified>
</cp:coreProperties>
</file>