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Список участников" sheetId="5" r:id="rId1"/>
    <sheet name="Нож" sheetId="2" r:id="rId2"/>
    <sheet name="Топор" sheetId="4" r:id="rId3"/>
    <sheet name="МПЛ-50" sheetId="7" r:id="rId4"/>
    <sheet name="Многоб" sheetId="17" r:id="rId5"/>
    <sheet name="Дуэль" sheetId="12" r:id="rId6"/>
    <sheet name="Опред-е победителей" sheetId="13" r:id="rId7"/>
  </sheets>
  <definedNames>
    <definedName name="_xlnm._FilterDatabase" localSheetId="4" hidden="1">Многоб!#REF!</definedName>
    <definedName name="_xlnm.Print_Area" localSheetId="5">Дуэль!$U$9:$AW$41</definedName>
    <definedName name="_xlnm.Print_Area" localSheetId="4">Многоб!$BR$3:$BT$41</definedName>
    <definedName name="_xlnm.Print_Area" localSheetId="3">'МПЛ-50'!$S$3:$U$21</definedName>
    <definedName name="_xlnm.Print_Area" localSheetId="1">Нож!$BQ$3:$BS$21</definedName>
    <definedName name="_xlnm.Print_Area" localSheetId="6">'Опред-е победителей'!$A$2:$I$23</definedName>
    <definedName name="_xlnm.Print_Area" localSheetId="0">'Список участников'!#REF!</definedName>
    <definedName name="_xlnm.Print_Area" localSheetId="2">Топор!$S$2:$U$21</definedName>
  </definedNames>
  <calcPr calcId="145621"/>
</workbook>
</file>

<file path=xl/calcChain.xml><?xml version="1.0" encoding="utf-8"?>
<calcChain xmlns="http://schemas.openxmlformats.org/spreadsheetml/2006/main">
  <c r="BF27" i="17" l="1"/>
  <c r="AZ27" i="17"/>
  <c r="AZ31" i="17"/>
  <c r="BF31" i="17"/>
  <c r="BF35" i="17"/>
  <c r="AZ35" i="17"/>
  <c r="BF23" i="17"/>
  <c r="BF19" i="17"/>
  <c r="AZ23" i="17"/>
  <c r="AZ19" i="17"/>
  <c r="BF15" i="17"/>
  <c r="BF11" i="17"/>
  <c r="BF7" i="17"/>
  <c r="AZ15" i="17"/>
  <c r="AZ11" i="17"/>
  <c r="AZ7" i="17"/>
  <c r="BF9" i="17"/>
  <c r="BF13" i="17"/>
  <c r="BF17" i="17"/>
  <c r="BF21" i="17"/>
  <c r="BF25" i="17"/>
  <c r="BF29" i="17"/>
  <c r="BF33" i="17"/>
  <c r="BF37" i="17"/>
  <c r="AZ37" i="17"/>
  <c r="AZ33" i="17"/>
  <c r="AZ29" i="17"/>
  <c r="AZ25" i="17"/>
  <c r="AZ21" i="17"/>
  <c r="AZ17" i="17"/>
  <c r="AZ13" i="17"/>
  <c r="AZ9" i="17"/>
  <c r="AT7" i="17"/>
  <c r="AT11" i="17"/>
  <c r="AT15" i="17"/>
  <c r="AT19" i="17"/>
  <c r="AT23" i="17"/>
  <c r="AT27" i="17"/>
  <c r="AT31" i="17"/>
  <c r="AT35" i="17"/>
  <c r="AN35" i="17"/>
  <c r="AN31" i="17"/>
  <c r="AN27" i="17"/>
  <c r="AN23" i="17"/>
  <c r="AN19" i="17"/>
  <c r="AN17" i="17"/>
  <c r="AN21" i="17"/>
  <c r="AN25" i="17"/>
  <c r="AN29" i="17"/>
  <c r="AN33" i="17"/>
  <c r="AN37" i="17"/>
  <c r="AT37" i="17"/>
  <c r="AT33" i="17"/>
  <c r="AT29" i="17"/>
  <c r="AT25" i="17"/>
  <c r="AT21" i="17"/>
  <c r="AT17" i="17"/>
  <c r="AT13" i="17"/>
  <c r="AT9" i="17"/>
  <c r="AN15" i="17"/>
  <c r="AN13" i="17"/>
  <c r="AN11" i="17"/>
  <c r="AN9" i="17"/>
  <c r="AN7" i="17"/>
  <c r="AH19" i="17"/>
  <c r="AH23" i="17"/>
  <c r="AH27" i="17"/>
  <c r="AH31" i="17"/>
  <c r="AH35" i="17"/>
  <c r="AB35" i="17"/>
  <c r="AB31" i="17"/>
  <c r="AB27" i="17"/>
  <c r="AB23" i="17"/>
  <c r="AB19" i="17"/>
  <c r="AH37" i="17"/>
  <c r="AH33" i="17"/>
  <c r="AH29" i="17"/>
  <c r="AH25" i="17"/>
  <c r="AH21" i="17"/>
  <c r="AH17" i="17"/>
  <c r="AB21" i="17"/>
  <c r="AB25" i="17"/>
  <c r="AB29" i="17"/>
  <c r="AB33" i="17"/>
  <c r="AB37" i="17"/>
  <c r="V37" i="17"/>
  <c r="V33" i="17"/>
  <c r="V29" i="17"/>
  <c r="V25" i="17"/>
  <c r="V21" i="17"/>
  <c r="P21" i="17"/>
  <c r="P25" i="17"/>
  <c r="P29" i="17"/>
  <c r="P33" i="17"/>
  <c r="P37" i="17"/>
  <c r="J37" i="17"/>
  <c r="J33" i="17"/>
  <c r="J29" i="17"/>
  <c r="J25" i="17"/>
  <c r="J21" i="17"/>
  <c r="V31" i="17"/>
  <c r="V19" i="17"/>
  <c r="V35" i="17"/>
  <c r="V27" i="17"/>
  <c r="V23" i="17"/>
  <c r="P35" i="17"/>
  <c r="P31" i="17"/>
  <c r="P27" i="17"/>
  <c r="P23" i="17"/>
  <c r="P19" i="17"/>
  <c r="J19" i="17"/>
  <c r="J23" i="17"/>
  <c r="J27" i="17"/>
  <c r="J31" i="17"/>
  <c r="J35" i="17"/>
  <c r="D35" i="17"/>
  <c r="D31" i="17"/>
  <c r="D27" i="17"/>
  <c r="D23" i="17"/>
  <c r="D37" i="17"/>
  <c r="D33" i="17"/>
  <c r="D29" i="17"/>
  <c r="D25" i="17"/>
  <c r="AH13" i="17"/>
  <c r="AH9" i="17"/>
  <c r="AB13" i="17"/>
  <c r="AB9" i="17"/>
  <c r="V13" i="17"/>
  <c r="V9" i="17"/>
  <c r="P13" i="17"/>
  <c r="P9" i="17"/>
  <c r="AH15" i="17"/>
  <c r="AH11" i="17"/>
  <c r="AH7" i="17"/>
  <c r="AB7" i="17"/>
  <c r="AB11" i="17"/>
  <c r="AB15" i="17"/>
  <c r="V15" i="17"/>
  <c r="V11" i="17"/>
  <c r="V7" i="17"/>
  <c r="P11" i="17"/>
  <c r="P15" i="17"/>
  <c r="P7" i="17"/>
  <c r="J15" i="17"/>
  <c r="J13" i="17"/>
  <c r="AB17" i="17"/>
  <c r="V17" i="17"/>
  <c r="P17" i="17"/>
  <c r="J17" i="17"/>
  <c r="J11" i="17"/>
  <c r="J9" i="17"/>
  <c r="J7" i="17"/>
  <c r="D21" i="17"/>
  <c r="D19" i="17"/>
  <c r="D17" i="17"/>
  <c r="D15" i="17"/>
  <c r="D13" i="17"/>
  <c r="D11" i="17"/>
  <c r="D9" i="17"/>
  <c r="D7" i="17"/>
  <c r="N17" i="4"/>
  <c r="AQ11" i="2" l="1"/>
  <c r="BL20" i="17" l="1"/>
  <c r="BM20" i="17"/>
  <c r="I20" i="17"/>
  <c r="BL22" i="17"/>
  <c r="BM22" i="17"/>
  <c r="I22" i="17"/>
  <c r="BL16" i="17"/>
  <c r="BM16" i="17"/>
  <c r="I16" i="17"/>
  <c r="BL18" i="17"/>
  <c r="BM18" i="17"/>
  <c r="I18" i="17"/>
  <c r="BL24" i="17"/>
  <c r="BM24" i="17"/>
  <c r="I24" i="17"/>
  <c r="N6" i="7"/>
  <c r="O6" i="7"/>
  <c r="P6" i="7"/>
  <c r="N19" i="7"/>
  <c r="O19" i="7"/>
  <c r="P19" i="7"/>
  <c r="N9" i="7"/>
  <c r="O9" i="7"/>
  <c r="P9" i="7"/>
  <c r="N18" i="7"/>
  <c r="O18" i="7"/>
  <c r="P18" i="7"/>
  <c r="N16" i="7"/>
  <c r="O16" i="7"/>
  <c r="P16" i="7"/>
  <c r="N8" i="4"/>
  <c r="O8" i="4"/>
  <c r="P8" i="4"/>
  <c r="O17" i="4"/>
  <c r="P17" i="4"/>
  <c r="N7" i="4"/>
  <c r="O7" i="4"/>
  <c r="P7" i="4"/>
  <c r="N15" i="4"/>
  <c r="O15" i="4"/>
  <c r="P15" i="4"/>
  <c r="G13" i="2"/>
  <c r="K13" i="2"/>
  <c r="O13" i="2"/>
  <c r="S13" i="2"/>
  <c r="W13" i="2"/>
  <c r="AA13" i="2"/>
  <c r="AE13" i="2"/>
  <c r="AI13" i="2"/>
  <c r="AM13" i="2"/>
  <c r="AQ13" i="2"/>
  <c r="AU13" i="2"/>
  <c r="AY13" i="2"/>
  <c r="BC13" i="2"/>
  <c r="BG13" i="2"/>
  <c r="BK13" i="2"/>
  <c r="BL13" i="2"/>
  <c r="BM13" i="2"/>
  <c r="G12" i="2"/>
  <c r="K12" i="2"/>
  <c r="O12" i="2"/>
  <c r="S12" i="2"/>
  <c r="W12" i="2"/>
  <c r="AA12" i="2"/>
  <c r="AE12" i="2"/>
  <c r="AI12" i="2"/>
  <c r="AM12" i="2"/>
  <c r="AQ12" i="2"/>
  <c r="AU12" i="2"/>
  <c r="AY12" i="2"/>
  <c r="BC12" i="2"/>
  <c r="BG12" i="2"/>
  <c r="BK12" i="2"/>
  <c r="BL12" i="2"/>
  <c r="BM12" i="2"/>
  <c r="G14" i="2"/>
  <c r="K14" i="2"/>
  <c r="O14" i="2"/>
  <c r="S14" i="2"/>
  <c r="W14" i="2"/>
  <c r="AA14" i="2"/>
  <c r="AE14" i="2"/>
  <c r="AI14" i="2"/>
  <c r="AM14" i="2"/>
  <c r="AQ14" i="2"/>
  <c r="AU14" i="2"/>
  <c r="AY14" i="2"/>
  <c r="BC14" i="2"/>
  <c r="BG14" i="2"/>
  <c r="BK14" i="2"/>
  <c r="BL14" i="2"/>
  <c r="BM14" i="2"/>
  <c r="G8" i="2"/>
  <c r="K8" i="2"/>
  <c r="O8" i="2"/>
  <c r="S8" i="2"/>
  <c r="W8" i="2"/>
  <c r="AA8" i="2"/>
  <c r="AE8" i="2"/>
  <c r="AI8" i="2"/>
  <c r="AM8" i="2"/>
  <c r="AQ8" i="2"/>
  <c r="AU8" i="2"/>
  <c r="AY8" i="2"/>
  <c r="BC8" i="2"/>
  <c r="BG8" i="2"/>
  <c r="BK8" i="2"/>
  <c r="BL8" i="2"/>
  <c r="BM8" i="2"/>
  <c r="G19" i="2"/>
  <c r="K19" i="2"/>
  <c r="O19" i="2"/>
  <c r="S19" i="2"/>
  <c r="W19" i="2"/>
  <c r="AA19" i="2"/>
  <c r="AE19" i="2"/>
  <c r="AI19" i="2"/>
  <c r="AM19" i="2"/>
  <c r="AQ19" i="2"/>
  <c r="AU19" i="2"/>
  <c r="AY19" i="2"/>
  <c r="BC19" i="2"/>
  <c r="BG19" i="2"/>
  <c r="BK19" i="2"/>
  <c r="BL19" i="2"/>
  <c r="BM19" i="2"/>
  <c r="O20" i="17" l="1"/>
  <c r="U20" i="17" s="1"/>
  <c r="AA20" i="17" s="1"/>
  <c r="AG20" i="17" s="1"/>
  <c r="AM20" i="17" s="1"/>
  <c r="AS20" i="17" s="1"/>
  <c r="AY20" i="17" s="1"/>
  <c r="BE20" i="17" s="1"/>
  <c r="BK20" i="17" s="1"/>
  <c r="BN19" i="2"/>
  <c r="BN8" i="2"/>
  <c r="BN12" i="2"/>
  <c r="BN13" i="2"/>
  <c r="BN14" i="2"/>
  <c r="BN16" i="17"/>
  <c r="BN20" i="17"/>
  <c r="BN22" i="17"/>
  <c r="BN24" i="17"/>
  <c r="BN18" i="17"/>
  <c r="O16" i="17"/>
  <c r="U16" i="17" s="1"/>
  <c r="AA16" i="17" s="1"/>
  <c r="AG16" i="17" s="1"/>
  <c r="AM16" i="17" s="1"/>
  <c r="AS16" i="17" s="1"/>
  <c r="AY16" i="17" s="1"/>
  <c r="BE16" i="17" s="1"/>
  <c r="BK16" i="17" s="1"/>
  <c r="O24" i="17"/>
  <c r="U24" i="17" s="1"/>
  <c r="AA24" i="17" s="1"/>
  <c r="AG24" i="17" s="1"/>
  <c r="AM24" i="17" s="1"/>
  <c r="AS24" i="17" s="1"/>
  <c r="AY24" i="17" s="1"/>
  <c r="BE24" i="17" s="1"/>
  <c r="BK24" i="17" s="1"/>
  <c r="O18" i="17"/>
  <c r="U18" i="17" s="1"/>
  <c r="AA18" i="17" s="1"/>
  <c r="AG18" i="17" s="1"/>
  <c r="AM18" i="17" s="1"/>
  <c r="AS18" i="17" s="1"/>
  <c r="AY18" i="17" s="1"/>
  <c r="BE18" i="17" s="1"/>
  <c r="BK18" i="17" s="1"/>
  <c r="O22" i="17"/>
  <c r="U22" i="17" s="1"/>
  <c r="AA22" i="17" s="1"/>
  <c r="AG22" i="17" s="1"/>
  <c r="AM22" i="17" s="1"/>
  <c r="AS22" i="17" s="1"/>
  <c r="AY22" i="17" s="1"/>
  <c r="BE22" i="17" s="1"/>
  <c r="BK22" i="17" s="1"/>
  <c r="P15" i="7" l="1"/>
  <c r="O15" i="7"/>
  <c r="N15" i="7"/>
  <c r="P11" i="7"/>
  <c r="O11" i="7"/>
  <c r="N11" i="7"/>
  <c r="P13" i="7"/>
  <c r="O13" i="7"/>
  <c r="N13" i="7"/>
  <c r="P5" i="7"/>
  <c r="O5" i="7"/>
  <c r="N5" i="7"/>
  <c r="P14" i="7"/>
  <c r="O14" i="7"/>
  <c r="N14" i="7"/>
  <c r="P17" i="7"/>
  <c r="O17" i="7"/>
  <c r="N17" i="7"/>
  <c r="P12" i="7"/>
  <c r="O12" i="7"/>
  <c r="N12" i="7"/>
  <c r="P10" i="7"/>
  <c r="O10" i="7"/>
  <c r="N10" i="7"/>
  <c r="P7" i="7"/>
  <c r="O7" i="7"/>
  <c r="N7" i="7"/>
  <c r="P8" i="7"/>
  <c r="O8" i="7"/>
  <c r="N8" i="7"/>
  <c r="N9" i="4"/>
  <c r="N11" i="4"/>
  <c r="N19" i="4"/>
  <c r="N13" i="4"/>
  <c r="N10" i="4"/>
  <c r="N14" i="4"/>
  <c r="N6" i="4"/>
  <c r="N12" i="4"/>
  <c r="N5" i="4"/>
  <c r="N16" i="4"/>
  <c r="N18" i="4"/>
  <c r="P9" i="4"/>
  <c r="P11" i="4"/>
  <c r="P19" i="4"/>
  <c r="P13" i="4"/>
  <c r="P10" i="4"/>
  <c r="P14" i="4"/>
  <c r="P6" i="4"/>
  <c r="P12" i="4"/>
  <c r="P5" i="4"/>
  <c r="P16" i="4"/>
  <c r="P18" i="4"/>
  <c r="O9" i="4"/>
  <c r="O11" i="4"/>
  <c r="O19" i="4"/>
  <c r="O13" i="4"/>
  <c r="O10" i="4"/>
  <c r="O14" i="4"/>
  <c r="O6" i="4"/>
  <c r="O12" i="4"/>
  <c r="O5" i="4"/>
  <c r="O16" i="4"/>
  <c r="O18" i="4"/>
  <c r="AM16" i="2" l="1"/>
  <c r="BK11" i="2" l="1"/>
  <c r="BK10" i="2"/>
  <c r="BK9" i="2"/>
  <c r="BK18" i="2"/>
  <c r="BK16" i="2"/>
  <c r="BK17" i="2"/>
  <c r="BK15" i="2"/>
  <c r="BK6" i="2"/>
  <c r="BK20" i="2"/>
  <c r="BK7" i="2"/>
  <c r="BG7" i="2"/>
  <c r="BG10" i="2"/>
  <c r="BG9" i="2"/>
  <c r="BG18" i="2"/>
  <c r="BG16" i="2"/>
  <c r="BG17" i="2"/>
  <c r="BG11" i="2"/>
  <c r="BG15" i="2"/>
  <c r="BG6" i="2"/>
  <c r="BG20" i="2"/>
  <c r="BC10" i="2"/>
  <c r="BC9" i="2"/>
  <c r="BC18" i="2"/>
  <c r="BC16" i="2"/>
  <c r="BC17" i="2"/>
  <c r="BC11" i="2"/>
  <c r="BC15" i="2"/>
  <c r="BC6" i="2"/>
  <c r="BC20" i="2"/>
  <c r="BC7" i="2"/>
  <c r="AY10" i="2"/>
  <c r="AY9" i="2"/>
  <c r="AY18" i="2"/>
  <c r="AY16" i="2"/>
  <c r="AY17" i="2"/>
  <c r="AY11" i="2"/>
  <c r="AY15" i="2"/>
  <c r="AY6" i="2"/>
  <c r="AY20" i="2"/>
  <c r="AY7" i="2"/>
  <c r="AU10" i="2"/>
  <c r="AU9" i="2"/>
  <c r="AU18" i="2"/>
  <c r="AU16" i="2"/>
  <c r="AU17" i="2"/>
  <c r="AU11" i="2"/>
  <c r="AU15" i="2"/>
  <c r="AU6" i="2"/>
  <c r="AU20" i="2"/>
  <c r="AU7" i="2"/>
  <c r="AQ10" i="2"/>
  <c r="AQ9" i="2"/>
  <c r="AQ18" i="2"/>
  <c r="AQ16" i="2"/>
  <c r="AQ17" i="2"/>
  <c r="AQ15" i="2"/>
  <c r="AQ6" i="2"/>
  <c r="AQ20" i="2"/>
  <c r="AQ7" i="2"/>
  <c r="AM10" i="2"/>
  <c r="AM9" i="2"/>
  <c r="AM18" i="2"/>
  <c r="AM17" i="2"/>
  <c r="AM11" i="2"/>
  <c r="AM15" i="2"/>
  <c r="AM6" i="2"/>
  <c r="AM20" i="2"/>
  <c r="AM7" i="2"/>
  <c r="AI10" i="2"/>
  <c r="AI9" i="2"/>
  <c r="AI18" i="2"/>
  <c r="AI16" i="2"/>
  <c r="AI17" i="2"/>
  <c r="AI11" i="2"/>
  <c r="AI15" i="2"/>
  <c r="AI6" i="2"/>
  <c r="AI20" i="2"/>
  <c r="AI7" i="2"/>
  <c r="AE10" i="2"/>
  <c r="AE9" i="2"/>
  <c r="AE18" i="2"/>
  <c r="AE16" i="2"/>
  <c r="AE17" i="2"/>
  <c r="AE11" i="2"/>
  <c r="AE15" i="2"/>
  <c r="AE6" i="2"/>
  <c r="AE20" i="2"/>
  <c r="AE7" i="2"/>
  <c r="AA10" i="2"/>
  <c r="AA9" i="2"/>
  <c r="AA18" i="2"/>
  <c r="AA16" i="2"/>
  <c r="AA17" i="2"/>
  <c r="AA11" i="2"/>
  <c r="AA15" i="2"/>
  <c r="AA6" i="2"/>
  <c r="AA20" i="2"/>
  <c r="AA7" i="2"/>
  <c r="W10" i="2"/>
  <c r="W9" i="2"/>
  <c r="W18" i="2"/>
  <c r="W16" i="2"/>
  <c r="W17" i="2"/>
  <c r="W11" i="2"/>
  <c r="W15" i="2"/>
  <c r="W6" i="2"/>
  <c r="W20" i="2"/>
  <c r="W7" i="2"/>
  <c r="S10" i="2"/>
  <c r="S9" i="2"/>
  <c r="S18" i="2"/>
  <c r="S16" i="2"/>
  <c r="S17" i="2"/>
  <c r="S11" i="2"/>
  <c r="S15" i="2"/>
  <c r="S6" i="2"/>
  <c r="S20" i="2"/>
  <c r="S7" i="2"/>
  <c r="O10" i="2"/>
  <c r="O9" i="2"/>
  <c r="O18" i="2"/>
  <c r="O16" i="2"/>
  <c r="O17" i="2"/>
  <c r="O11" i="2"/>
  <c r="O15" i="2"/>
  <c r="O6" i="2"/>
  <c r="O20" i="2"/>
  <c r="O7" i="2"/>
  <c r="K10" i="2"/>
  <c r="K9" i="2"/>
  <c r="K18" i="2"/>
  <c r="K16" i="2"/>
  <c r="K17" i="2"/>
  <c r="K11" i="2"/>
  <c r="K15" i="2"/>
  <c r="K6" i="2"/>
  <c r="K20" i="2"/>
  <c r="K7" i="2"/>
  <c r="G10" i="2"/>
  <c r="G9" i="2"/>
  <c r="G18" i="2"/>
  <c r="G16" i="2"/>
  <c r="G17" i="2"/>
  <c r="G11" i="2"/>
  <c r="G15" i="2"/>
  <c r="G6" i="2"/>
  <c r="G20" i="2"/>
  <c r="G7" i="2"/>
  <c r="J21" i="5"/>
  <c r="BN9" i="2" l="1"/>
  <c r="BN11" i="2"/>
  <c r="BM26" i="17"/>
  <c r="BM36" i="17"/>
  <c r="BM12" i="17"/>
  <c r="BM32" i="17"/>
  <c r="BM10" i="17"/>
  <c r="BM34" i="17"/>
  <c r="BM28" i="17"/>
  <c r="BM8" i="17"/>
  <c r="BM6" i="17"/>
  <c r="BM30" i="17"/>
  <c r="BM14" i="17"/>
  <c r="BL26" i="17"/>
  <c r="BL36" i="17"/>
  <c r="BL12" i="17"/>
  <c r="BL32" i="17"/>
  <c r="BL10" i="17"/>
  <c r="BL34" i="17"/>
  <c r="BL28" i="17"/>
  <c r="BL8" i="17"/>
  <c r="BL6" i="17"/>
  <c r="BL30" i="17"/>
  <c r="BL14" i="17"/>
  <c r="I12" i="17"/>
  <c r="I36" i="17"/>
  <c r="I26" i="17"/>
  <c r="BM10" i="2"/>
  <c r="BM9" i="2"/>
  <c r="BM18" i="2"/>
  <c r="BM16" i="2"/>
  <c r="BM17" i="2"/>
  <c r="BM11" i="2"/>
  <c r="BM15" i="2"/>
  <c r="BM6" i="2"/>
  <c r="BM20" i="2"/>
  <c r="BM7" i="2"/>
  <c r="BL10" i="2"/>
  <c r="BL9" i="2"/>
  <c r="BL18" i="2"/>
  <c r="BL16" i="2"/>
  <c r="BL17" i="2"/>
  <c r="BL11" i="2"/>
  <c r="BL15" i="2"/>
  <c r="BL6" i="2"/>
  <c r="BL20" i="2"/>
  <c r="BL7" i="2"/>
  <c r="BN6" i="17" l="1"/>
  <c r="I14" i="17"/>
  <c r="O14" i="17" s="1"/>
  <c r="U14" i="17" s="1"/>
  <c r="AA14" i="17" s="1"/>
  <c r="AG14" i="17" s="1"/>
  <c r="AM14" i="17" s="1"/>
  <c r="AS14" i="17" s="1"/>
  <c r="AY14" i="17" s="1"/>
  <c r="BE14" i="17" s="1"/>
  <c r="BK14" i="17" s="1"/>
  <c r="BN14" i="17"/>
  <c r="I30" i="17"/>
  <c r="O30" i="17" s="1"/>
  <c r="U30" i="17" s="1"/>
  <c r="AA30" i="17" s="1"/>
  <c r="AG30" i="17" s="1"/>
  <c r="AM30" i="17" s="1"/>
  <c r="AS30" i="17" s="1"/>
  <c r="AY30" i="17" s="1"/>
  <c r="BE30" i="17" s="1"/>
  <c r="BK30" i="17" s="1"/>
  <c r="BN30" i="17"/>
  <c r="I6" i="17"/>
  <c r="I8" i="17"/>
  <c r="O8" i="17" s="1"/>
  <c r="U8" i="17" s="1"/>
  <c r="AA8" i="17" s="1"/>
  <c r="AG8" i="17" s="1"/>
  <c r="AM8" i="17" s="1"/>
  <c r="AS8" i="17" s="1"/>
  <c r="AY8" i="17" s="1"/>
  <c r="BE8" i="17" s="1"/>
  <c r="BK8" i="17" s="1"/>
  <c r="BN8" i="17"/>
  <c r="I28" i="17"/>
  <c r="O28" i="17" s="1"/>
  <c r="U28" i="17" s="1"/>
  <c r="AA28" i="17" s="1"/>
  <c r="AG28" i="17" s="1"/>
  <c r="AM28" i="17" s="1"/>
  <c r="AS28" i="17" s="1"/>
  <c r="AY28" i="17" s="1"/>
  <c r="BE28" i="17" s="1"/>
  <c r="BK28" i="17" s="1"/>
  <c r="BN28" i="17"/>
  <c r="BN34" i="17"/>
  <c r="I34" i="17"/>
  <c r="O34" i="17" s="1"/>
  <c r="U34" i="17" s="1"/>
  <c r="AA34" i="17" s="1"/>
  <c r="AG34" i="17" s="1"/>
  <c r="AM34" i="17" s="1"/>
  <c r="AS34" i="17" s="1"/>
  <c r="AY34" i="17" s="1"/>
  <c r="BE34" i="17" s="1"/>
  <c r="BK34" i="17" s="1"/>
  <c r="I10" i="17"/>
  <c r="O10" i="17" s="1"/>
  <c r="U10" i="17" s="1"/>
  <c r="AA10" i="17" s="1"/>
  <c r="AG10" i="17" s="1"/>
  <c r="AM10" i="17" s="1"/>
  <c r="AS10" i="17" s="1"/>
  <c r="AY10" i="17" s="1"/>
  <c r="BE10" i="17" s="1"/>
  <c r="BK10" i="17" s="1"/>
  <c r="BN10" i="17"/>
  <c r="I32" i="17"/>
  <c r="O32" i="17" s="1"/>
  <c r="U32" i="17" s="1"/>
  <c r="AA32" i="17" s="1"/>
  <c r="AG32" i="17" s="1"/>
  <c r="AM32" i="17" s="1"/>
  <c r="AS32" i="17" s="1"/>
  <c r="AY32" i="17" s="1"/>
  <c r="BE32" i="17" s="1"/>
  <c r="BK32" i="17" s="1"/>
  <c r="BN32" i="17"/>
  <c r="BN12" i="17"/>
  <c r="BN36" i="17"/>
  <c r="BN26" i="17"/>
  <c r="O12" i="17"/>
  <c r="U12" i="17" s="1"/>
  <c r="AA12" i="17" s="1"/>
  <c r="AG12" i="17" s="1"/>
  <c r="AM12" i="17" s="1"/>
  <c r="AS12" i="17" s="1"/>
  <c r="AY12" i="17" s="1"/>
  <c r="BE12" i="17" s="1"/>
  <c r="BK12" i="17" s="1"/>
  <c r="O26" i="17"/>
  <c r="U26" i="17" s="1"/>
  <c r="O6" i="17"/>
  <c r="U6" i="17" s="1"/>
  <c r="AA6" i="17" s="1"/>
  <c r="AG6" i="17" s="1"/>
  <c r="AM6" i="17" s="1"/>
  <c r="AS6" i="17" s="1"/>
  <c r="AY6" i="17" s="1"/>
  <c r="BE6" i="17" s="1"/>
  <c r="BK6" i="17" s="1"/>
  <c r="O36" i="17"/>
  <c r="U36" i="17" s="1"/>
  <c r="AA36" i="17" s="1"/>
  <c r="AG36" i="17" s="1"/>
  <c r="AM36" i="17" s="1"/>
  <c r="AS36" i="17" s="1"/>
  <c r="AY36" i="17" s="1"/>
  <c r="BE36" i="17" s="1"/>
  <c r="BK36" i="17" s="1"/>
  <c r="BN20" i="2"/>
  <c r="BN18" i="2"/>
  <c r="BN17" i="2"/>
  <c r="BN15" i="2"/>
  <c r="BN16" i="2"/>
  <c r="BN7" i="2"/>
  <c r="BN10" i="2"/>
  <c r="BN6" i="2"/>
  <c r="AA26" i="17" l="1"/>
  <c r="AG26" i="17" s="1"/>
  <c r="AM26" i="17" s="1"/>
  <c r="AS26" i="17" s="1"/>
  <c r="AY26" i="17" s="1"/>
  <c r="BE26" i="17" s="1"/>
  <c r="BK26" i="17" s="1"/>
  <c r="G21" i="5"/>
  <c r="H21" i="5"/>
  <c r="F21" i="5" l="1"/>
  <c r="I21" i="5"/>
</calcChain>
</file>

<file path=xl/sharedStrings.xml><?xml version="1.0" encoding="utf-8"?>
<sst xmlns="http://schemas.openxmlformats.org/spreadsheetml/2006/main" count="503" uniqueCount="110">
  <si>
    <t>№</t>
  </si>
  <si>
    <t>Фамилия Имя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</si>
  <si>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</si>
  <si>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</si>
  <si>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</si>
  <si>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</si>
  <si>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</si>
  <si>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</si>
  <si>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</si>
  <si>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6 серия</t>
  </si>
  <si>
    <t>7 серия</t>
  </si>
  <si>
    <t>8 серия</t>
  </si>
  <si>
    <t>9 серия</t>
  </si>
  <si>
    <t>10 серия</t>
  </si>
  <si>
    <t>Место</t>
  </si>
  <si>
    <t>ФИО</t>
  </si>
  <si>
    <t>Топор</t>
  </si>
  <si>
    <t>Дуэль</t>
  </si>
  <si>
    <t>∑</t>
  </si>
  <si>
    <t>1м</t>
  </si>
  <si>
    <t>2м</t>
  </si>
  <si>
    <t>3м</t>
  </si>
  <si>
    <t>Сумма</t>
  </si>
  <si>
    <t>Упражнение "Дуэль"</t>
  </si>
  <si>
    <t>Шлоков Роман</t>
  </si>
  <si>
    <t>Лебедева Ольга</t>
  </si>
  <si>
    <t>Баландин Владимир</t>
  </si>
  <si>
    <t>Женщины</t>
  </si>
  <si>
    <t>Мужчины</t>
  </si>
  <si>
    <t>Тренер</t>
  </si>
  <si>
    <t>Нож</t>
  </si>
  <si>
    <t>Санкт-Петербург</t>
  </si>
  <si>
    <t>"10"</t>
  </si>
  <si>
    <t>"8"</t>
  </si>
  <si>
    <t>Головкин</t>
  </si>
  <si>
    <t>Москва, "Freeknife"</t>
  </si>
  <si>
    <t>СПб, "78 Легион"</t>
  </si>
  <si>
    <t>Шаймухаметов Альберт</t>
  </si>
  <si>
    <t>Подставков Александр</t>
  </si>
  <si>
    <t>Минин Антон</t>
  </si>
  <si>
    <t>Метание МПЛ-50</t>
  </si>
  <si>
    <t>топор</t>
  </si>
  <si>
    <t>нож</t>
  </si>
  <si>
    <t>мпл</t>
  </si>
  <si>
    <t>Многоборье</t>
  </si>
  <si>
    <t>МПЛ</t>
  </si>
  <si>
    <t>1 серия (3м)</t>
  </si>
  <si>
    <t>2 серия (4м)</t>
  </si>
  <si>
    <t>3 серия (5м)</t>
  </si>
  <si>
    <t>4 серия (3м)</t>
  </si>
  <si>
    <t>5 серия (4м)</t>
  </si>
  <si>
    <t>6 серия (5м)</t>
  </si>
  <si>
    <t>7 серия (3м)</t>
  </si>
  <si>
    <t>8 серия (4м)</t>
  </si>
  <si>
    <t>9 серия (5м)</t>
  </si>
  <si>
    <t>10 серия (3м)</t>
  </si>
  <si>
    <t>11 серия (4м)</t>
  </si>
  <si>
    <t>12 серия (5м)</t>
  </si>
  <si>
    <t>13 серия (3м)</t>
  </si>
  <si>
    <t>14 серия (4м)</t>
  </si>
  <si>
    <t>15 серия (5м)</t>
  </si>
  <si>
    <t>Участники турнира "Кубок Авроры 2023 г."</t>
  </si>
  <si>
    <t>МПЛ-50</t>
  </si>
  <si>
    <t>Много</t>
  </si>
  <si>
    <t>Метание ножа</t>
  </si>
  <si>
    <t>Метательное многоборье</t>
  </si>
  <si>
    <t>Метание топора</t>
  </si>
  <si>
    <t xml:space="preserve">Нож </t>
  </si>
  <si>
    <t>Головина Татьяна</t>
  </si>
  <si>
    <t>РО СМН СПб</t>
  </si>
  <si>
    <t>Смольянинов Роман</t>
  </si>
  <si>
    <t xml:space="preserve">Шлоков Роман
</t>
  </si>
  <si>
    <t xml:space="preserve">Москва, "Freeknife"
</t>
  </si>
  <si>
    <t>Чепурнов Василий</t>
  </si>
  <si>
    <t>Выборг</t>
  </si>
  <si>
    <t>Силенко Евгений</t>
  </si>
  <si>
    <t>Стриж, СПб</t>
  </si>
  <si>
    <t>Назаров Константин</t>
  </si>
  <si>
    <t>Яциненко Александр</t>
  </si>
  <si>
    <t xml:space="preserve">Рюмин Владимир </t>
  </si>
  <si>
    <t>Цель, Череповец</t>
  </si>
  <si>
    <t>Матевосян Ашот</t>
  </si>
  <si>
    <t>Зиновьев Александр</t>
  </si>
  <si>
    <t>Головкина Елена</t>
  </si>
  <si>
    <t xml:space="preserve">Баландин Владимир </t>
  </si>
  <si>
    <t xml:space="preserve">Назаров Константин
</t>
  </si>
  <si>
    <t xml:space="preserve">Яциненко Александр </t>
  </si>
  <si>
    <t>Рюмин Владимир</t>
  </si>
  <si>
    <t xml:space="preserve">Стриж, СПб
</t>
  </si>
  <si>
    <t>Череповец, "Цель"</t>
  </si>
  <si>
    <t>Смольянинов</t>
  </si>
  <si>
    <t>Чепурнов</t>
  </si>
  <si>
    <t>Головина</t>
  </si>
  <si>
    <t>Шаймухаметов</t>
  </si>
  <si>
    <t>Минин</t>
  </si>
  <si>
    <t>Головкина</t>
  </si>
  <si>
    <t>Зиновьев</t>
  </si>
  <si>
    <t>Подставков</t>
  </si>
  <si>
    <t>Лебедева</t>
  </si>
  <si>
    <t>Рюмин</t>
  </si>
  <si>
    <t>Матевосян</t>
  </si>
  <si>
    <t>Баландин</t>
  </si>
  <si>
    <t>Силенко</t>
  </si>
  <si>
    <t>Назаров</t>
  </si>
  <si>
    <t>1/8 финала</t>
  </si>
  <si>
    <t>1/4 финала</t>
  </si>
  <si>
    <t>1/2 финала</t>
  </si>
  <si>
    <t>Финал</t>
  </si>
  <si>
    <t xml:space="preserve">Шлоков </t>
  </si>
  <si>
    <t>Яциненко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</si>
</sst>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64">
    <xf numFmtId="0" fontId="0" fillId="0" borderId="0" xfId="0"/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/>
    <xf numFmtId="0" fontId="0" fillId="2" borderId="0" xfId="0" applyFill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ill="1"/>
    <xf numFmtId="0" fontId="0" fillId="0" borderId="8" xfId="0" applyFill="1" applyBorder="1" applyAlignment="1">
      <alignment vertical="center"/>
    </xf>
    <xf numFmtId="0" fontId="0" fillId="0" borderId="11" xfId="0" applyFill="1" applyBorder="1"/>
    <xf numFmtId="0" fontId="0" fillId="0" borderId="8" xfId="0" applyFill="1" applyBorder="1"/>
    <xf numFmtId="0" fontId="0" fillId="0" borderId="5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0" borderId="0" xfId="0"/>
    <xf numFmtId="0" fontId="0" fillId="2" borderId="0" xfId="0" applyFill="1"/>
    <xf numFmtId="0" fontId="2" fillId="0" borderId="36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0" fillId="0" borderId="4" xfId="0" applyBorder="1"/>
    <xf numFmtId="0" fontId="2" fillId="5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16" xfId="0" applyFont="1" applyFill="1" applyBorder="1"/>
    <xf numFmtId="0" fontId="0" fillId="3" borderId="4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0" borderId="29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6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top"/>
    </xf>
    <xf numFmtId="0" fontId="0" fillId="4" borderId="10" xfId="0" applyFill="1" applyBorder="1" applyAlignment="1">
      <alignment horizontal="center" vertical="center"/>
    </xf>
    <xf numFmtId="0" fontId="0" fillId="0" borderId="0" xfId="0" applyFill="1" applyBorder="1"/>
    <xf numFmtId="0" fontId="2" fillId="6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47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45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/>
    </xf>
    <xf numFmtId="0" fontId="14" fillId="3" borderId="31" xfId="1" applyFont="1" applyFill="1" applyBorder="1" applyAlignment="1">
      <alignment horizontal="center" vertical="center"/>
    </xf>
    <xf numFmtId="0" fontId="14" fillId="3" borderId="32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/>
    </xf>
    <xf numFmtId="0" fontId="14" fillId="3" borderId="35" xfId="1" applyFont="1" applyFill="1" applyBorder="1" applyAlignment="1">
      <alignment horizontal="center" vertical="center"/>
    </xf>
    <xf numFmtId="0" fontId="14" fillId="6" borderId="33" xfId="1" applyFont="1" applyFill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14" fillId="4" borderId="33" xfId="1" applyFont="1" applyFill="1" applyBorder="1" applyAlignment="1">
      <alignment horizontal="center" vertical="center"/>
    </xf>
    <xf numFmtId="0" fontId="14" fillId="4" borderId="34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4" fillId="6" borderId="46" xfId="1" applyFont="1" applyFill="1" applyBorder="1" applyAlignment="1">
      <alignment horizontal="center" vertical="center"/>
    </xf>
    <xf numFmtId="0" fontId="14" fillId="6" borderId="47" xfId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/>
    </xf>
    <xf numFmtId="0" fontId="14" fillId="7" borderId="33" xfId="1" applyFont="1" applyFill="1" applyBorder="1" applyAlignment="1">
      <alignment horizontal="center" vertical="center"/>
    </xf>
    <xf numFmtId="0" fontId="14" fillId="7" borderId="34" xfId="1" applyFont="1" applyFill="1" applyBorder="1" applyAlignment="1">
      <alignment horizontal="center" vertical="center"/>
    </xf>
    <xf numFmtId="0" fontId="14" fillId="7" borderId="35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6" fillId="7" borderId="45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4" fillId="4" borderId="46" xfId="1" applyFont="1" applyFill="1" applyBorder="1" applyAlignment="1">
      <alignment horizontal="center" vertical="center"/>
    </xf>
    <xf numFmtId="0" fontId="14" fillId="4" borderId="47" xfId="1" applyFont="1" applyFill="1" applyBorder="1" applyAlignment="1">
      <alignment horizontal="center" vertical="center"/>
    </xf>
    <xf numFmtId="0" fontId="14" fillId="6" borderId="5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14" fillId="7" borderId="60" xfId="1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14" fillId="0" borderId="60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4" fillId="4" borderId="60" xfId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14" fillId="0" borderId="62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2" fillId="2" borderId="22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14" fillId="6" borderId="50" xfId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20" xfId="0" applyFill="1" applyBorder="1"/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19" xfId="0" applyFill="1" applyBorder="1"/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7" borderId="46" xfId="0" applyFont="1" applyFill="1" applyBorder="1" applyAlignment="1">
      <alignment horizontal="center" vertical="center"/>
    </xf>
    <xf numFmtId="0" fontId="0" fillId="7" borderId="47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7" borderId="45" xfId="0" applyFont="1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0" fillId="6" borderId="0" xfId="0" applyFill="1"/>
    <xf numFmtId="0" fontId="8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5" fillId="0" borderId="54" xfId="0" applyFont="1" applyFill="1" applyBorder="1" applyAlignment="1">
      <alignment horizontal="center" vertical="center"/>
    </xf>
    <xf numFmtId="0" fontId="2" fillId="7" borderId="16" xfId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14" fillId="6" borderId="43" xfId="1" applyFont="1" applyFill="1" applyBorder="1" applyAlignment="1">
      <alignment horizontal="center" vertical="center"/>
    </xf>
    <xf numFmtId="0" fontId="14" fillId="6" borderId="31" xfId="1" applyFont="1" applyFill="1" applyBorder="1" applyAlignment="1">
      <alignment horizontal="center" vertical="center"/>
    </xf>
    <xf numFmtId="0" fontId="14" fillId="6" borderId="30" xfId="1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vertical="center"/>
    </xf>
    <xf numFmtId="0" fontId="6" fillId="7" borderId="40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0" fillId="7" borderId="55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56" xfId="0" applyFont="1" applyFill="1" applyBorder="1" applyAlignment="1">
      <alignment horizontal="center" vertical="center"/>
    </xf>
    <xf numFmtId="0" fontId="0" fillId="7" borderId="15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14" fillId="0" borderId="57" xfId="1" applyFont="1" applyFill="1" applyBorder="1" applyAlignment="1">
      <alignment horizontal="center" vertical="center"/>
    </xf>
    <xf numFmtId="0" fontId="14" fillId="0" borderId="63" xfId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4" fillId="7" borderId="46" xfId="1" applyFont="1" applyFill="1" applyBorder="1" applyAlignment="1">
      <alignment horizontal="center" vertical="center"/>
    </xf>
    <xf numFmtId="0" fontId="14" fillId="7" borderId="47" xfId="1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14" fillId="7" borderId="30" xfId="1" applyFont="1" applyFill="1" applyBorder="1" applyAlignment="1">
      <alignment horizontal="center" vertical="center"/>
    </xf>
    <xf numFmtId="0" fontId="14" fillId="7" borderId="31" xfId="1" applyFont="1" applyFill="1" applyBorder="1" applyAlignment="1">
      <alignment horizontal="center" vertical="center"/>
    </xf>
    <xf numFmtId="0" fontId="14" fillId="7" borderId="32" xfId="1" applyFont="1" applyFill="1" applyBorder="1" applyAlignment="1">
      <alignment horizontal="center" vertical="center"/>
    </xf>
    <xf numFmtId="0" fontId="2" fillId="7" borderId="14" xfId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49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0" fontId="3" fillId="0" borderId="0" xfId="0" applyFont="1" applyBorder="1"/>
    <xf numFmtId="0" fontId="16" fillId="0" borderId="0" xfId="0" applyFont="1" applyBorder="1"/>
    <xf numFmtId="0" fontId="16" fillId="0" borderId="0" xfId="0" applyFont="1"/>
    <xf numFmtId="0" fontId="3" fillId="2" borderId="0" xfId="0" applyFont="1" applyFill="1" applyBorder="1"/>
    <xf numFmtId="0" fontId="3" fillId="0" borderId="0" xfId="0" applyFont="1"/>
    <xf numFmtId="0" fontId="3" fillId="2" borderId="0" xfId="0" applyFont="1" applyFill="1"/>
    <xf numFmtId="0" fontId="16" fillId="2" borderId="0" xfId="0" applyFont="1" applyFill="1" applyBorder="1" applyAlignment="1">
      <alignment vertical="center"/>
    </xf>
    <xf numFmtId="0" fontId="16" fillId="0" borderId="20" xfId="0" applyFont="1" applyBorder="1"/>
    <xf numFmtId="0" fontId="16" fillId="0" borderId="3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6" fillId="2" borderId="41" xfId="0" applyFont="1" applyFill="1" applyBorder="1" applyAlignment="1">
      <alignment vertical="center"/>
    </xf>
    <xf numFmtId="0" fontId="16" fillId="2" borderId="9" xfId="0" applyFont="1" applyFill="1" applyBorder="1"/>
    <xf numFmtId="0" fontId="16" fillId="2" borderId="64" xfId="0" applyFont="1" applyFill="1" applyBorder="1"/>
    <xf numFmtId="0" fontId="16" fillId="0" borderId="51" xfId="0" applyFont="1" applyBorder="1"/>
    <xf numFmtId="0" fontId="16" fillId="2" borderId="41" xfId="0" applyFont="1" applyFill="1" applyBorder="1"/>
    <xf numFmtId="0" fontId="16" fillId="2" borderId="39" xfId="0" applyFont="1" applyFill="1" applyBorder="1" applyAlignment="1">
      <alignment vertical="center"/>
    </xf>
    <xf numFmtId="0" fontId="17" fillId="0" borderId="0" xfId="0" applyFont="1" applyFill="1"/>
    <xf numFmtId="0" fontId="16" fillId="2" borderId="42" xfId="0" applyFont="1" applyFill="1" applyBorder="1"/>
    <xf numFmtId="0" fontId="3" fillId="2" borderId="4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2" xfId="0" applyFont="1" applyFill="1" applyBorder="1"/>
    <xf numFmtId="0" fontId="16" fillId="2" borderId="51" xfId="0" applyFont="1" applyFill="1" applyBorder="1"/>
    <xf numFmtId="0" fontId="3" fillId="0" borderId="42" xfId="0" applyFont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6" fillId="0" borderId="42" xfId="0" applyFont="1" applyBorder="1"/>
    <xf numFmtId="0" fontId="16" fillId="0" borderId="39" xfId="0" applyFont="1" applyBorder="1" applyAlignment="1"/>
    <xf numFmtId="0" fontId="2" fillId="6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4" borderId="10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left" vertical="center"/>
    </xf>
    <xf numFmtId="0" fontId="15" fillId="5" borderId="4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3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 wrapText="1"/>
    </xf>
    <xf numFmtId="0" fontId="15" fillId="3" borderId="39" xfId="0" applyFont="1" applyFill="1" applyBorder="1" applyAlignment="1">
      <alignment horizontal="left" vertical="center" wrapText="1"/>
    </xf>
    <xf numFmtId="0" fontId="15" fillId="5" borderId="41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4" borderId="41" xfId="0" applyFont="1" applyFill="1" applyBorder="1" applyAlignment="1">
      <alignment horizontal="left" vertical="center"/>
    </xf>
    <xf numFmtId="0" fontId="15" fillId="4" borderId="39" xfId="0" applyFont="1" applyFill="1" applyBorder="1" applyAlignment="1">
      <alignment horizontal="left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60" xfId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2" fillId="6" borderId="10" xfId="1" applyFont="1" applyFill="1" applyBorder="1" applyAlignment="1">
      <alignment horizontal="center" vertical="center"/>
    </xf>
    <xf numFmtId="0" fontId="2" fillId="6" borderId="45" xfId="1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14" fillId="6" borderId="23" xfId="1" applyFont="1" applyFill="1" applyBorder="1" applyAlignment="1">
      <alignment horizontal="center" vertical="center"/>
    </xf>
    <xf numFmtId="0" fontId="14" fillId="6" borderId="9" xfId="1" applyFont="1" applyFill="1" applyBorder="1" applyAlignment="1">
      <alignment horizontal="center" vertical="center"/>
    </xf>
    <xf numFmtId="0" fontId="14" fillId="6" borderId="50" xfId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45" xfId="0" applyFont="1" applyFill="1" applyBorder="1" applyAlignment="1">
      <alignment horizontal="left"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5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60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4" fillId="6" borderId="58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wrapText="1"/>
    </xf>
    <xf numFmtId="0" fontId="6" fillId="6" borderId="45" xfId="0" applyFont="1" applyFill="1" applyBorder="1" applyAlignment="1">
      <alignment wrapText="1"/>
    </xf>
    <xf numFmtId="0" fontId="6" fillId="6" borderId="5" xfId="0" applyFont="1" applyFill="1" applyBorder="1" applyAlignment="1">
      <alignment horizontal="left" wrapText="1"/>
    </xf>
    <xf numFmtId="0" fontId="6" fillId="6" borderId="45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 wrapText="1"/>
    </xf>
    <xf numFmtId="0" fontId="6" fillId="0" borderId="45" xfId="0" applyFont="1" applyFill="1" applyBorder="1" applyAlignment="1">
      <alignment horizontal="left"/>
    </xf>
    <xf numFmtId="0" fontId="2" fillId="0" borderId="10" xfId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14" fillId="6" borderId="56" xfId="1" applyFont="1" applyFill="1" applyBorder="1" applyAlignment="1">
      <alignment horizontal="center" vertical="center"/>
    </xf>
    <xf numFmtId="0" fontId="6" fillId="6" borderId="16" xfId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center" vertical="center"/>
    </xf>
    <xf numFmtId="0" fontId="2" fillId="6" borderId="16" xfId="1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  <xf numFmtId="0" fontId="14" fillId="0" borderId="62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0" xfId="0" applyFill="1" applyBorder="1"/>
    <xf numFmtId="0" fontId="0" fillId="0" borderId="20" xfId="0" applyFill="1" applyBorder="1" applyAlignment="1">
      <alignment vertical="center"/>
    </xf>
    <xf numFmtId="0" fontId="0" fillId="0" borderId="18" xfId="0" applyFill="1" applyBorder="1"/>
    <xf numFmtId="0" fontId="0" fillId="0" borderId="21" xfId="0" applyFill="1" applyBorder="1"/>
    <xf numFmtId="0" fontId="0" fillId="0" borderId="6" xfId="0" applyFill="1" applyBorder="1"/>
    <xf numFmtId="0" fontId="14" fillId="0" borderId="24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wrapText="1"/>
    </xf>
    <xf numFmtId="0" fontId="15" fillId="0" borderId="45" xfId="0" applyFont="1" applyFill="1" applyBorder="1" applyAlignment="1">
      <alignment horizontal="left"/>
    </xf>
    <xf numFmtId="0" fontId="2" fillId="5" borderId="4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0" fillId="6" borderId="50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0" fillId="0" borderId="65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K10" sqref="K10"/>
    </sheetView>
  </sheetViews>
  <sheetFormatPr defaultRowHeight="15" x14ac:dyDescent="0.25"/>
  <cols>
    <col min="1" max="1" width="4" customWidth="1"/>
    <col min="2" max="2" width="27.7109375" customWidth="1"/>
    <col min="3" max="3" width="32.140625" bestFit="1" customWidth="1"/>
    <col min="4" max="4" width="13.85546875" customWidth="1"/>
    <col min="5" max="5" width="15" customWidth="1"/>
    <col min="6" max="6" width="11.5703125" bestFit="1" customWidth="1"/>
    <col min="7" max="9" width="10.140625" customWidth="1"/>
    <col min="10" max="10" width="10.140625" style="27" customWidth="1"/>
  </cols>
  <sheetData>
    <row r="1" spans="1:11" ht="15.75" customHeight="1" x14ac:dyDescent="0.25"/>
    <row r="2" spans="1:11" ht="23.25" customHeight="1" x14ac:dyDescent="0.35">
      <c r="A2" s="337" t="s">
        <v>61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1" ht="15.75" customHeight="1" thickBot="1" x14ac:dyDescent="0.4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ht="15.75" customHeight="1" x14ac:dyDescent="0.25">
      <c r="A4" s="338" t="s">
        <v>0</v>
      </c>
      <c r="B4" s="338" t="s">
        <v>15</v>
      </c>
      <c r="C4" s="338" t="s">
        <v>2</v>
      </c>
      <c r="D4" s="338" t="s">
        <v>29</v>
      </c>
      <c r="E4" s="338" t="s">
        <v>30</v>
      </c>
      <c r="F4" s="338" t="s">
        <v>30</v>
      </c>
      <c r="G4" s="338" t="s">
        <v>16</v>
      </c>
      <c r="H4" s="338" t="s">
        <v>62</v>
      </c>
      <c r="I4" s="338" t="s">
        <v>63</v>
      </c>
      <c r="J4" s="338" t="s">
        <v>17</v>
      </c>
    </row>
    <row r="5" spans="1:11" ht="15.75" customHeight="1" thickBot="1" x14ac:dyDescent="0.3">
      <c r="A5" s="339"/>
      <c r="B5" s="340"/>
      <c r="C5" s="340"/>
      <c r="D5" s="339"/>
      <c r="E5" s="339"/>
      <c r="F5" s="339"/>
      <c r="G5" s="339"/>
      <c r="H5" s="339"/>
      <c r="I5" s="339"/>
      <c r="J5" s="339"/>
    </row>
    <row r="6" spans="1:11" s="7" customFormat="1" ht="15.75" customHeight="1" x14ac:dyDescent="0.25">
      <c r="A6" s="211">
        <v>1</v>
      </c>
      <c r="B6" s="540" t="s">
        <v>24</v>
      </c>
      <c r="C6" s="220" t="s">
        <v>35</v>
      </c>
      <c r="D6" s="46"/>
      <c r="E6" s="46"/>
      <c r="F6" s="535">
        <v>1</v>
      </c>
      <c r="G6" s="535">
        <v>1</v>
      </c>
      <c r="H6" s="535">
        <v>1</v>
      </c>
      <c r="I6" s="535">
        <v>1</v>
      </c>
      <c r="J6" s="535">
        <v>1</v>
      </c>
      <c r="K6" s="10"/>
    </row>
    <row r="7" spans="1:11" s="7" customFormat="1" ht="15.75" customHeight="1" x14ac:dyDescent="0.25">
      <c r="A7" s="216">
        <v>2</v>
      </c>
      <c r="B7" s="23" t="s">
        <v>77</v>
      </c>
      <c r="C7" s="217" t="s">
        <v>76</v>
      </c>
      <c r="D7" s="21" t="s">
        <v>34</v>
      </c>
      <c r="E7" s="23"/>
      <c r="F7" s="3">
        <v>1</v>
      </c>
      <c r="G7" s="3">
        <v>1</v>
      </c>
      <c r="H7" s="3">
        <v>1</v>
      </c>
      <c r="I7" s="3">
        <v>1</v>
      </c>
      <c r="J7" s="3">
        <v>1</v>
      </c>
      <c r="K7" s="10"/>
    </row>
    <row r="8" spans="1:11" s="7" customFormat="1" ht="15.75" customHeight="1" x14ac:dyDescent="0.25">
      <c r="A8" s="216">
        <v>3</v>
      </c>
      <c r="B8" s="23" t="s">
        <v>68</v>
      </c>
      <c r="C8" s="217" t="s">
        <v>69</v>
      </c>
      <c r="D8" s="23"/>
      <c r="E8" s="47"/>
      <c r="F8" s="3">
        <v>1</v>
      </c>
      <c r="G8" s="3">
        <v>1</v>
      </c>
      <c r="H8" s="3">
        <v>1</v>
      </c>
      <c r="I8" s="3">
        <v>1</v>
      </c>
      <c r="J8" s="3">
        <v>1</v>
      </c>
      <c r="K8" s="10"/>
    </row>
    <row r="9" spans="1:11" s="7" customFormat="1" ht="15.75" customHeight="1" x14ac:dyDescent="0.25">
      <c r="A9" s="216">
        <v>4</v>
      </c>
      <c r="B9" s="23" t="s">
        <v>39</v>
      </c>
      <c r="C9" s="217" t="s">
        <v>69</v>
      </c>
      <c r="D9" s="36"/>
      <c r="E9" s="36"/>
      <c r="F9" s="3">
        <v>1</v>
      </c>
      <c r="G9" s="3">
        <v>1</v>
      </c>
      <c r="H9" s="3">
        <v>1</v>
      </c>
      <c r="I9" s="3">
        <v>1</v>
      </c>
      <c r="J9" s="3">
        <v>1</v>
      </c>
      <c r="K9" s="10"/>
    </row>
    <row r="10" spans="1:11" s="7" customFormat="1" ht="15.75" customHeight="1" x14ac:dyDescent="0.25">
      <c r="A10" s="218">
        <v>5</v>
      </c>
      <c r="B10" s="23" t="s">
        <v>70</v>
      </c>
      <c r="C10" s="536" t="s">
        <v>36</v>
      </c>
      <c r="D10" s="21"/>
      <c r="E10" s="23"/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10"/>
    </row>
    <row r="11" spans="1:11" s="7" customFormat="1" ht="15.75" customHeight="1" x14ac:dyDescent="0.25">
      <c r="A11" s="216">
        <v>6</v>
      </c>
      <c r="B11" s="23" t="s">
        <v>37</v>
      </c>
      <c r="C11" s="217" t="s">
        <v>36</v>
      </c>
      <c r="D11" s="21"/>
      <c r="E11" s="21"/>
      <c r="F11" s="3">
        <v>1</v>
      </c>
      <c r="G11" s="3">
        <v>1</v>
      </c>
      <c r="H11" s="3">
        <v>1</v>
      </c>
      <c r="I11" s="3">
        <v>1</v>
      </c>
      <c r="J11" s="3">
        <v>1</v>
      </c>
    </row>
    <row r="12" spans="1:11" s="7" customFormat="1" ht="15.75" customHeight="1" x14ac:dyDescent="0.25">
      <c r="A12" s="216">
        <v>7</v>
      </c>
      <c r="B12" s="21" t="s">
        <v>26</v>
      </c>
      <c r="C12" s="537" t="s">
        <v>31</v>
      </c>
      <c r="D12" s="37"/>
      <c r="E12" s="37"/>
      <c r="F12" s="3">
        <v>1</v>
      </c>
      <c r="G12" s="3">
        <v>1</v>
      </c>
      <c r="H12" s="3">
        <v>1</v>
      </c>
      <c r="I12" s="3">
        <v>1</v>
      </c>
      <c r="J12" s="3">
        <v>1</v>
      </c>
    </row>
    <row r="13" spans="1:11" s="7" customFormat="1" ht="15.75" customHeight="1" x14ac:dyDescent="0.25">
      <c r="A13" s="216">
        <v>8</v>
      </c>
      <c r="B13" s="23" t="s">
        <v>73</v>
      </c>
      <c r="C13" s="538" t="s">
        <v>74</v>
      </c>
      <c r="D13" s="21"/>
      <c r="E13" s="21"/>
      <c r="F13" s="3">
        <v>1</v>
      </c>
      <c r="G13" s="3">
        <v>1</v>
      </c>
      <c r="H13" s="3">
        <v>1</v>
      </c>
      <c r="I13" s="3">
        <v>1</v>
      </c>
      <c r="J13" s="3">
        <v>1</v>
      </c>
    </row>
    <row r="14" spans="1:11" s="7" customFormat="1" ht="15.75" customHeight="1" x14ac:dyDescent="0.25">
      <c r="A14" s="216">
        <v>9</v>
      </c>
      <c r="B14" s="23" t="s">
        <v>75</v>
      </c>
      <c r="C14" s="217" t="s">
        <v>76</v>
      </c>
      <c r="D14" s="23"/>
      <c r="E14" s="36"/>
      <c r="F14" s="3">
        <v>1</v>
      </c>
      <c r="G14" s="3">
        <v>1</v>
      </c>
      <c r="H14" s="3">
        <v>1</v>
      </c>
      <c r="I14" s="3">
        <v>1</v>
      </c>
      <c r="J14" s="3">
        <v>1</v>
      </c>
    </row>
    <row r="15" spans="1:11" s="7" customFormat="1" ht="15.75" customHeight="1" x14ac:dyDescent="0.25">
      <c r="A15" s="216">
        <v>10</v>
      </c>
      <c r="B15" s="23" t="s">
        <v>38</v>
      </c>
      <c r="C15" s="217" t="s">
        <v>36</v>
      </c>
      <c r="D15" s="23"/>
      <c r="E15" s="23"/>
      <c r="F15" s="3">
        <v>1</v>
      </c>
      <c r="G15" s="3">
        <v>1</v>
      </c>
      <c r="H15" s="3">
        <v>1</v>
      </c>
      <c r="I15" s="3">
        <v>1</v>
      </c>
      <c r="J15" s="3">
        <v>1</v>
      </c>
    </row>
    <row r="16" spans="1:11" s="7" customFormat="1" ht="15.75" customHeight="1" x14ac:dyDescent="0.25">
      <c r="A16" s="216">
        <v>11</v>
      </c>
      <c r="B16" s="23" t="s">
        <v>25</v>
      </c>
      <c r="C16" s="217" t="s">
        <v>36</v>
      </c>
      <c r="D16" s="21"/>
      <c r="E16" s="23"/>
      <c r="F16" s="3">
        <v>1</v>
      </c>
      <c r="G16" s="3">
        <v>1</v>
      </c>
      <c r="H16" s="3">
        <v>1</v>
      </c>
      <c r="I16" s="3">
        <v>1</v>
      </c>
      <c r="J16" s="3">
        <v>1</v>
      </c>
    </row>
    <row r="17" spans="1:10" s="7" customFormat="1" ht="15.75" customHeight="1" x14ac:dyDescent="0.25">
      <c r="A17" s="216">
        <v>12</v>
      </c>
      <c r="B17" s="23" t="s">
        <v>78</v>
      </c>
      <c r="C17" s="217" t="s">
        <v>36</v>
      </c>
      <c r="D17" s="21"/>
      <c r="E17" s="36"/>
      <c r="F17" s="3">
        <v>1</v>
      </c>
      <c r="G17" s="3">
        <v>1</v>
      </c>
      <c r="H17" s="3">
        <v>1</v>
      </c>
      <c r="I17" s="3">
        <v>1</v>
      </c>
      <c r="J17" s="3">
        <v>1</v>
      </c>
    </row>
    <row r="18" spans="1:10" s="7" customFormat="1" ht="15.75" customHeight="1" x14ac:dyDescent="0.25">
      <c r="A18" s="216">
        <v>13</v>
      </c>
      <c r="B18" s="23" t="s">
        <v>79</v>
      </c>
      <c r="C18" s="217" t="s">
        <v>80</v>
      </c>
      <c r="D18" s="21"/>
      <c r="E18" s="23"/>
      <c r="F18" s="3">
        <v>1</v>
      </c>
      <c r="G18" s="3">
        <v>1</v>
      </c>
      <c r="H18" s="3">
        <v>1</v>
      </c>
      <c r="I18" s="3">
        <v>1</v>
      </c>
      <c r="J18" s="3">
        <v>1</v>
      </c>
    </row>
    <row r="19" spans="1:10" s="7" customFormat="1" ht="15.75" customHeight="1" x14ac:dyDescent="0.25">
      <c r="A19" s="216">
        <v>14</v>
      </c>
      <c r="B19" s="23" t="s">
        <v>82</v>
      </c>
      <c r="C19" s="217" t="s">
        <v>80</v>
      </c>
      <c r="D19" s="23"/>
      <c r="E19" s="36"/>
      <c r="F19" s="3">
        <v>1</v>
      </c>
      <c r="G19" s="3">
        <v>1</v>
      </c>
      <c r="H19" s="3">
        <v>1</v>
      </c>
      <c r="I19" s="3">
        <v>1</v>
      </c>
      <c r="J19" s="3">
        <v>1</v>
      </c>
    </row>
    <row r="20" spans="1:10" s="7" customFormat="1" ht="15.75" customHeight="1" thickBot="1" x14ac:dyDescent="0.3">
      <c r="A20" s="219">
        <v>15</v>
      </c>
      <c r="B20" s="22" t="s">
        <v>81</v>
      </c>
      <c r="C20" s="539" t="s">
        <v>36</v>
      </c>
      <c r="D20" s="22"/>
      <c r="E20" s="22"/>
      <c r="F20" s="4">
        <v>1</v>
      </c>
      <c r="G20" s="4">
        <v>1</v>
      </c>
      <c r="H20" s="4">
        <v>1</v>
      </c>
      <c r="I20" s="4">
        <v>1</v>
      </c>
      <c r="J20" s="4">
        <v>1</v>
      </c>
    </row>
    <row r="21" spans="1:10" ht="15.75" thickBot="1" x14ac:dyDescent="0.3">
      <c r="F21" s="563">
        <f>SUM(F6:F20)</f>
        <v>15</v>
      </c>
      <c r="G21" s="563">
        <f>SUM(G6:G20)</f>
        <v>15</v>
      </c>
      <c r="H21" s="563">
        <f>SUM(H6:H20)</f>
        <v>15</v>
      </c>
      <c r="I21" s="563">
        <f>SUM(I6:I20)</f>
        <v>15</v>
      </c>
      <c r="J21" s="19">
        <f>SUM(J6:J20)</f>
        <v>15</v>
      </c>
    </row>
  </sheetData>
  <sortState ref="B6:K24">
    <sortCondition ref="B6:B24"/>
  </sortState>
  <mergeCells count="11">
    <mergeCell ref="A2:J2"/>
    <mergeCell ref="A4:A5"/>
    <mergeCell ref="B4:B5"/>
    <mergeCell ref="C4:C5"/>
    <mergeCell ref="D4:D5"/>
    <mergeCell ref="F4:F5"/>
    <mergeCell ref="I4:I5"/>
    <mergeCell ref="G4:G5"/>
    <mergeCell ref="E4:E5"/>
    <mergeCell ref="H4:H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4"/>
  <sheetViews>
    <sheetView zoomScale="70" zoomScaleNormal="70" workbookViewId="0">
      <selection activeCell="BY25" sqref="BY25"/>
    </sheetView>
  </sheetViews>
  <sheetFormatPr defaultRowHeight="15" x14ac:dyDescent="0.25"/>
  <cols>
    <col min="1" max="1" width="3.7109375" customWidth="1"/>
    <col min="2" max="2" width="24.5703125" bestFit="1" customWidth="1"/>
    <col min="3" max="3" width="31.7109375" bestFit="1" customWidth="1"/>
    <col min="4" max="62" width="4.140625" customWidth="1"/>
    <col min="63" max="63" width="4.5703125" customWidth="1"/>
    <col min="64" max="66" width="6.7109375" customWidth="1"/>
    <col min="68" max="68" width="3.5703125" customWidth="1"/>
    <col min="69" max="69" width="25.7109375" customWidth="1"/>
  </cols>
  <sheetData>
    <row r="1" spans="1:105" ht="21" customHeight="1" thickBot="1" x14ac:dyDescent="0.3"/>
    <row r="2" spans="1:105" ht="21" customHeight="1" thickBot="1" x14ac:dyDescent="0.3">
      <c r="A2" s="26"/>
      <c r="B2" s="94"/>
      <c r="C2" s="341" t="s">
        <v>64</v>
      </c>
      <c r="D2" s="342"/>
      <c r="E2" s="342"/>
      <c r="F2" s="342"/>
      <c r="G2" s="342"/>
      <c r="H2" s="342"/>
      <c r="I2" s="342"/>
      <c r="J2" s="342"/>
      <c r="K2" s="343"/>
      <c r="L2" s="94"/>
      <c r="M2" s="94"/>
      <c r="N2" s="94"/>
      <c r="O2" s="94"/>
      <c r="P2" s="94"/>
      <c r="Q2" s="94"/>
      <c r="R2" s="94"/>
      <c r="S2" s="94"/>
      <c r="T2" s="94"/>
      <c r="U2" s="94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176"/>
    </row>
    <row r="3" spans="1:105" ht="21" customHeight="1" thickBot="1" x14ac:dyDescent="0.3">
      <c r="A3" s="8"/>
      <c r="B3" s="26"/>
      <c r="C3" s="2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341" t="s">
        <v>64</v>
      </c>
      <c r="BR3" s="342"/>
      <c r="BS3" s="343"/>
      <c r="BT3" s="26"/>
      <c r="BU3" s="26"/>
      <c r="BV3" s="26"/>
      <c r="BW3" s="26"/>
      <c r="BX3" s="26"/>
      <c r="BY3" s="26"/>
    </row>
    <row r="4" spans="1:105" ht="22.5" customHeight="1" thickBot="1" x14ac:dyDescent="0.3">
      <c r="A4" s="356" t="s">
        <v>0</v>
      </c>
      <c r="B4" s="356" t="s">
        <v>1</v>
      </c>
      <c r="C4" s="356" t="s">
        <v>2</v>
      </c>
      <c r="D4" s="351" t="s">
        <v>46</v>
      </c>
      <c r="E4" s="348"/>
      <c r="F4" s="352"/>
      <c r="G4" s="349" t="s">
        <v>18</v>
      </c>
      <c r="H4" s="351" t="s">
        <v>47</v>
      </c>
      <c r="I4" s="348"/>
      <c r="J4" s="352"/>
      <c r="K4" s="349" t="s">
        <v>18</v>
      </c>
      <c r="L4" s="348" t="s">
        <v>48</v>
      </c>
      <c r="M4" s="348"/>
      <c r="N4" s="348"/>
      <c r="O4" s="349" t="s">
        <v>18</v>
      </c>
      <c r="P4" s="348" t="s">
        <v>49</v>
      </c>
      <c r="Q4" s="348"/>
      <c r="R4" s="348"/>
      <c r="S4" s="349" t="s">
        <v>18</v>
      </c>
      <c r="T4" s="348" t="s">
        <v>50</v>
      </c>
      <c r="U4" s="348"/>
      <c r="V4" s="348"/>
      <c r="W4" s="349" t="s">
        <v>18</v>
      </c>
      <c r="X4" s="351" t="s">
        <v>51</v>
      </c>
      <c r="Y4" s="348"/>
      <c r="Z4" s="352"/>
      <c r="AA4" s="349" t="s">
        <v>18</v>
      </c>
      <c r="AB4" s="351" t="s">
        <v>52</v>
      </c>
      <c r="AC4" s="348"/>
      <c r="AD4" s="352"/>
      <c r="AE4" s="349" t="s">
        <v>18</v>
      </c>
      <c r="AF4" s="351" t="s">
        <v>53</v>
      </c>
      <c r="AG4" s="348"/>
      <c r="AH4" s="352"/>
      <c r="AI4" s="349" t="s">
        <v>18</v>
      </c>
      <c r="AJ4" s="351" t="s">
        <v>54</v>
      </c>
      <c r="AK4" s="348"/>
      <c r="AL4" s="352"/>
      <c r="AM4" s="349" t="s">
        <v>18</v>
      </c>
      <c r="AN4" s="351" t="s">
        <v>55</v>
      </c>
      <c r="AO4" s="348"/>
      <c r="AP4" s="352"/>
      <c r="AQ4" s="349" t="s">
        <v>18</v>
      </c>
      <c r="AR4" s="348" t="s">
        <v>56</v>
      </c>
      <c r="AS4" s="348"/>
      <c r="AT4" s="348"/>
      <c r="AU4" s="349" t="s">
        <v>18</v>
      </c>
      <c r="AV4" s="351" t="s">
        <v>57</v>
      </c>
      <c r="AW4" s="348"/>
      <c r="AX4" s="352"/>
      <c r="AY4" s="349" t="s">
        <v>18</v>
      </c>
      <c r="AZ4" s="351" t="s">
        <v>58</v>
      </c>
      <c r="BA4" s="348"/>
      <c r="BB4" s="352"/>
      <c r="BC4" s="349" t="s">
        <v>18</v>
      </c>
      <c r="BD4" s="351" t="s">
        <v>59</v>
      </c>
      <c r="BE4" s="348"/>
      <c r="BF4" s="352"/>
      <c r="BG4" s="349" t="s">
        <v>18</v>
      </c>
      <c r="BH4" s="351" t="s">
        <v>60</v>
      </c>
      <c r="BI4" s="348"/>
      <c r="BJ4" s="352"/>
      <c r="BK4" s="349" t="s">
        <v>18</v>
      </c>
      <c r="BL4" s="354" t="s">
        <v>32</v>
      </c>
      <c r="BM4" s="354" t="s">
        <v>33</v>
      </c>
      <c r="BN4" s="344" t="s">
        <v>8</v>
      </c>
      <c r="BO4" s="346" t="s">
        <v>14</v>
      </c>
      <c r="BP4" s="7"/>
      <c r="BQ4" s="247" t="s">
        <v>1</v>
      </c>
      <c r="BR4" s="248" t="s">
        <v>8</v>
      </c>
      <c r="BS4" s="250" t="s">
        <v>14</v>
      </c>
    </row>
    <row r="5" spans="1:105" ht="22.5" customHeight="1" thickBot="1" x14ac:dyDescent="0.3">
      <c r="A5" s="357"/>
      <c r="B5" s="357"/>
      <c r="C5" s="357"/>
      <c r="D5" s="95" t="s">
        <v>19</v>
      </c>
      <c r="E5" s="96" t="s">
        <v>20</v>
      </c>
      <c r="F5" s="97" t="s">
        <v>21</v>
      </c>
      <c r="G5" s="350"/>
      <c r="H5" s="95" t="s">
        <v>19</v>
      </c>
      <c r="I5" s="96" t="s">
        <v>20</v>
      </c>
      <c r="J5" s="97" t="s">
        <v>21</v>
      </c>
      <c r="K5" s="350"/>
      <c r="L5" s="95" t="s">
        <v>19</v>
      </c>
      <c r="M5" s="96" t="s">
        <v>20</v>
      </c>
      <c r="N5" s="97" t="s">
        <v>21</v>
      </c>
      <c r="O5" s="350"/>
      <c r="P5" s="95" t="s">
        <v>19</v>
      </c>
      <c r="Q5" s="96" t="s">
        <v>20</v>
      </c>
      <c r="R5" s="97" t="s">
        <v>21</v>
      </c>
      <c r="S5" s="350"/>
      <c r="T5" s="95" t="s">
        <v>19</v>
      </c>
      <c r="U5" s="96" t="s">
        <v>20</v>
      </c>
      <c r="V5" s="97" t="s">
        <v>21</v>
      </c>
      <c r="W5" s="350"/>
      <c r="X5" s="95" t="s">
        <v>19</v>
      </c>
      <c r="Y5" s="96" t="s">
        <v>20</v>
      </c>
      <c r="Z5" s="97" t="s">
        <v>21</v>
      </c>
      <c r="AA5" s="350"/>
      <c r="AB5" s="95" t="s">
        <v>19</v>
      </c>
      <c r="AC5" s="96" t="s">
        <v>20</v>
      </c>
      <c r="AD5" s="97" t="s">
        <v>21</v>
      </c>
      <c r="AE5" s="350"/>
      <c r="AF5" s="95" t="s">
        <v>19</v>
      </c>
      <c r="AG5" s="96" t="s">
        <v>20</v>
      </c>
      <c r="AH5" s="97" t="s">
        <v>21</v>
      </c>
      <c r="AI5" s="350"/>
      <c r="AJ5" s="95" t="s">
        <v>19</v>
      </c>
      <c r="AK5" s="96" t="s">
        <v>20</v>
      </c>
      <c r="AL5" s="97" t="s">
        <v>21</v>
      </c>
      <c r="AM5" s="353"/>
      <c r="AN5" s="95" t="s">
        <v>19</v>
      </c>
      <c r="AO5" s="96" t="s">
        <v>20</v>
      </c>
      <c r="AP5" s="97" t="s">
        <v>21</v>
      </c>
      <c r="AQ5" s="353"/>
      <c r="AR5" s="95" t="s">
        <v>19</v>
      </c>
      <c r="AS5" s="96" t="s">
        <v>20</v>
      </c>
      <c r="AT5" s="97" t="s">
        <v>21</v>
      </c>
      <c r="AU5" s="350"/>
      <c r="AV5" s="95" t="s">
        <v>19</v>
      </c>
      <c r="AW5" s="96" t="s">
        <v>20</v>
      </c>
      <c r="AX5" s="97" t="s">
        <v>21</v>
      </c>
      <c r="AY5" s="350"/>
      <c r="AZ5" s="95" t="s">
        <v>19</v>
      </c>
      <c r="BA5" s="96" t="s">
        <v>20</v>
      </c>
      <c r="BB5" s="97" t="s">
        <v>21</v>
      </c>
      <c r="BC5" s="350"/>
      <c r="BD5" s="95" t="s">
        <v>19</v>
      </c>
      <c r="BE5" s="96" t="s">
        <v>20</v>
      </c>
      <c r="BF5" s="97" t="s">
        <v>21</v>
      </c>
      <c r="BG5" s="350"/>
      <c r="BH5" s="95" t="s">
        <v>19</v>
      </c>
      <c r="BI5" s="96" t="s">
        <v>20</v>
      </c>
      <c r="BJ5" s="97" t="s">
        <v>21</v>
      </c>
      <c r="BK5" s="353"/>
      <c r="BL5" s="355"/>
      <c r="BM5" s="355"/>
      <c r="BN5" s="345"/>
      <c r="BO5" s="347"/>
      <c r="BP5" s="7"/>
      <c r="BQ5" s="251" t="s">
        <v>73</v>
      </c>
      <c r="BR5" s="252">
        <v>406</v>
      </c>
      <c r="BS5" s="253">
        <v>1</v>
      </c>
    </row>
    <row r="6" spans="1:105" s="234" customFormat="1" ht="22.5" customHeight="1" x14ac:dyDescent="0.25">
      <c r="A6" s="69">
        <v>1</v>
      </c>
      <c r="B6" s="225" t="s">
        <v>24</v>
      </c>
      <c r="C6" s="225" t="s">
        <v>35</v>
      </c>
      <c r="D6" s="70">
        <v>10</v>
      </c>
      <c r="E6" s="64">
        <v>10</v>
      </c>
      <c r="F6" s="65">
        <v>8</v>
      </c>
      <c r="G6" s="71">
        <f t="shared" ref="G6:G20" si="0">SUM(D6:F6)</f>
        <v>28</v>
      </c>
      <c r="H6" s="70">
        <v>10</v>
      </c>
      <c r="I6" s="64">
        <v>8</v>
      </c>
      <c r="J6" s="65">
        <v>10</v>
      </c>
      <c r="K6" s="71">
        <f t="shared" ref="K6:K20" si="1">SUM(H6:J6)</f>
        <v>28</v>
      </c>
      <c r="L6" s="70">
        <v>0</v>
      </c>
      <c r="M6" s="64">
        <v>6</v>
      </c>
      <c r="N6" s="65">
        <v>6</v>
      </c>
      <c r="O6" s="71">
        <f t="shared" ref="O6:O20" si="2">SUM(L6:N6)</f>
        <v>12</v>
      </c>
      <c r="P6" s="70">
        <v>10</v>
      </c>
      <c r="Q6" s="64">
        <v>10</v>
      </c>
      <c r="R6" s="65">
        <v>10</v>
      </c>
      <c r="S6" s="71">
        <f t="shared" ref="S6:S20" si="3">SUM(P6:R6)</f>
        <v>30</v>
      </c>
      <c r="T6" s="70">
        <v>8</v>
      </c>
      <c r="U6" s="64">
        <v>8</v>
      </c>
      <c r="V6" s="65">
        <v>0</v>
      </c>
      <c r="W6" s="71">
        <f t="shared" ref="W6:W20" si="4">SUM(T6:V6)</f>
        <v>16</v>
      </c>
      <c r="X6" s="70">
        <v>6</v>
      </c>
      <c r="Y6" s="64">
        <v>10</v>
      </c>
      <c r="Z6" s="65">
        <v>8</v>
      </c>
      <c r="AA6" s="71">
        <f t="shared" ref="AA6:AA20" si="5">SUM(X6:Z6)</f>
        <v>24</v>
      </c>
      <c r="AB6" s="70">
        <v>10</v>
      </c>
      <c r="AC6" s="64">
        <v>10</v>
      </c>
      <c r="AD6" s="65">
        <v>10</v>
      </c>
      <c r="AE6" s="71">
        <f t="shared" ref="AE6:AE20" si="6">SUM(AB6:AD6)</f>
        <v>30</v>
      </c>
      <c r="AF6" s="70">
        <v>0</v>
      </c>
      <c r="AG6" s="64">
        <v>8</v>
      </c>
      <c r="AH6" s="65">
        <v>6</v>
      </c>
      <c r="AI6" s="71">
        <f t="shared" ref="AI6:AI20" si="7">SUM(AF6:AH6)</f>
        <v>14</v>
      </c>
      <c r="AJ6" s="70">
        <v>6</v>
      </c>
      <c r="AK6" s="64">
        <v>8</v>
      </c>
      <c r="AL6" s="65">
        <v>8</v>
      </c>
      <c r="AM6" s="54">
        <f t="shared" ref="AM6:AM20" si="8">SUM(AJ6:AL6)</f>
        <v>22</v>
      </c>
      <c r="AN6" s="70">
        <v>8</v>
      </c>
      <c r="AO6" s="64">
        <v>10</v>
      </c>
      <c r="AP6" s="65">
        <v>8</v>
      </c>
      <c r="AQ6" s="54">
        <f t="shared" ref="AQ6:AQ20" si="9">SUM(AN6:AP6)</f>
        <v>26</v>
      </c>
      <c r="AR6" s="70">
        <v>10</v>
      </c>
      <c r="AS6" s="64">
        <v>4</v>
      </c>
      <c r="AT6" s="65">
        <v>0</v>
      </c>
      <c r="AU6" s="71">
        <f t="shared" ref="AU6:AU20" si="10">SUM(AR6:AT6)</f>
        <v>14</v>
      </c>
      <c r="AV6" s="70">
        <v>8</v>
      </c>
      <c r="AW6" s="64">
        <v>6</v>
      </c>
      <c r="AX6" s="65">
        <v>8</v>
      </c>
      <c r="AY6" s="71">
        <f t="shared" ref="AY6:AY20" si="11">SUM(AV6:AX6)</f>
        <v>22</v>
      </c>
      <c r="AZ6" s="70">
        <v>8</v>
      </c>
      <c r="BA6" s="64">
        <v>10</v>
      </c>
      <c r="BB6" s="65">
        <v>0</v>
      </c>
      <c r="BC6" s="71">
        <f t="shared" ref="BC6:BC20" si="12">SUM(AZ6:BB6)</f>
        <v>18</v>
      </c>
      <c r="BD6" s="70">
        <v>8</v>
      </c>
      <c r="BE6" s="64">
        <v>6</v>
      </c>
      <c r="BF6" s="65">
        <v>4</v>
      </c>
      <c r="BG6" s="71">
        <f t="shared" ref="BG6:BG20" si="13">SUM(BD6:BF6)</f>
        <v>18</v>
      </c>
      <c r="BH6" s="70">
        <v>10</v>
      </c>
      <c r="BI6" s="64">
        <v>8</v>
      </c>
      <c r="BJ6" s="65">
        <v>10</v>
      </c>
      <c r="BK6" s="54">
        <f t="shared" ref="BK6:BK20" si="14">SUM(BH6:BJ6)</f>
        <v>28</v>
      </c>
      <c r="BL6" s="48">
        <f t="shared" ref="BL6:BL20" si="15">COUNTIF(D6:F6,"=10")+COUNTIF(H6:J6,"=10")+COUNTIF(L6:N6,"=10")+COUNTIF(P6:R6,"=10")+COUNTIF(T6:V6,"=10")+COUNTIF(X6:Z6,"=10")+COUNTIF(AB6:AD6,"=10")+COUNTIF(AF6:AH6,"=10")+COUNTIF(AJ6:AL6,"=10")+COUNTIF(AN6:AP6,"=10")+COUNTIF(AR6:AT6,"=10")+COUNTIF(AV6:AX6,"=10")+COUNTIF(AZ6:BB6,"=10")+COUNTIF(BD6:BF6,"=10")+COUNTIF(BH6:BJ6,"=10")</f>
        <v>16</v>
      </c>
      <c r="BM6" s="226">
        <f t="shared" ref="BM6:BM20" si="16">COUNTIF(D6:F6,"=8")+COUNTIF(H6:J6,"=8")+COUNTIF(L6:N6,"=8")+COUNTIF(P6:R6,"=8")+COUNTIF(T6:V6,"=8")+COUNTIF(X6:Z6,"=8")+COUNTIF(AB6:AD6,"=8")+COUNTIF(AF6:AH6,"=8")+COUNTIF(AJ6:AL6,"=8")+COUNTIF(AN6:AP6,"=8")+COUNTIF(AR6:AT6,"=8")+COUNTIF(AV6:AX6,"=8")+COUNTIF(AZ6:BB6,"=8")+COUNTIF(BD6:BF6,"=8")+COUNTIF(BH6:BJ6,"=8")</f>
        <v>15</v>
      </c>
      <c r="BN6" s="68">
        <f t="shared" ref="BN6:BN20" si="17">SUM(G6,K6,O6,S6,W6,AA6,AE6,AI6,AM6,AQ6,AU6,AY6,BC6,BG6,BK6)</f>
        <v>330</v>
      </c>
      <c r="BO6" s="224"/>
      <c r="BQ6" s="254" t="s">
        <v>82</v>
      </c>
      <c r="BR6" s="162">
        <v>400</v>
      </c>
      <c r="BS6" s="245">
        <v>2</v>
      </c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20" customFormat="1" ht="22.5" customHeight="1" x14ac:dyDescent="0.25">
      <c r="A7" s="59">
        <v>2</v>
      </c>
      <c r="B7" s="86" t="s">
        <v>77</v>
      </c>
      <c r="C7" s="86" t="s">
        <v>76</v>
      </c>
      <c r="D7" s="58">
        <v>10</v>
      </c>
      <c r="E7" s="53">
        <v>8</v>
      </c>
      <c r="F7" s="63">
        <v>8</v>
      </c>
      <c r="G7" s="54">
        <f t="shared" si="0"/>
        <v>26</v>
      </c>
      <c r="H7" s="58">
        <v>6</v>
      </c>
      <c r="I7" s="53">
        <v>0</v>
      </c>
      <c r="J7" s="63">
        <v>6</v>
      </c>
      <c r="K7" s="54">
        <f t="shared" si="1"/>
        <v>12</v>
      </c>
      <c r="L7" s="58">
        <v>0</v>
      </c>
      <c r="M7" s="53">
        <v>4</v>
      </c>
      <c r="N7" s="63">
        <v>0</v>
      </c>
      <c r="O7" s="54">
        <f t="shared" si="2"/>
        <v>4</v>
      </c>
      <c r="P7" s="58">
        <v>10</v>
      </c>
      <c r="Q7" s="53">
        <v>8</v>
      </c>
      <c r="R7" s="63">
        <v>10</v>
      </c>
      <c r="S7" s="54">
        <f t="shared" si="3"/>
        <v>28</v>
      </c>
      <c r="T7" s="58">
        <v>4</v>
      </c>
      <c r="U7" s="53">
        <v>6</v>
      </c>
      <c r="V7" s="63">
        <v>6</v>
      </c>
      <c r="W7" s="54">
        <f t="shared" si="4"/>
        <v>16</v>
      </c>
      <c r="X7" s="58">
        <v>0</v>
      </c>
      <c r="Y7" s="53">
        <v>10</v>
      </c>
      <c r="Z7" s="63">
        <v>0</v>
      </c>
      <c r="AA7" s="54">
        <f t="shared" si="5"/>
        <v>10</v>
      </c>
      <c r="AB7" s="58">
        <v>8</v>
      </c>
      <c r="AC7" s="53">
        <v>6</v>
      </c>
      <c r="AD7" s="63">
        <v>10</v>
      </c>
      <c r="AE7" s="54">
        <f t="shared" si="6"/>
        <v>24</v>
      </c>
      <c r="AF7" s="58">
        <v>6</v>
      </c>
      <c r="AG7" s="53">
        <v>4</v>
      </c>
      <c r="AH7" s="63">
        <v>10</v>
      </c>
      <c r="AI7" s="54">
        <f t="shared" si="7"/>
        <v>20</v>
      </c>
      <c r="AJ7" s="58">
        <v>0</v>
      </c>
      <c r="AK7" s="53">
        <v>4</v>
      </c>
      <c r="AL7" s="63">
        <v>0</v>
      </c>
      <c r="AM7" s="54">
        <f t="shared" si="8"/>
        <v>4</v>
      </c>
      <c r="AN7" s="58">
        <v>6</v>
      </c>
      <c r="AO7" s="53">
        <v>8</v>
      </c>
      <c r="AP7" s="63">
        <v>8</v>
      </c>
      <c r="AQ7" s="54">
        <f t="shared" si="9"/>
        <v>22</v>
      </c>
      <c r="AR7" s="58">
        <v>8</v>
      </c>
      <c r="AS7" s="53">
        <v>8</v>
      </c>
      <c r="AT7" s="63">
        <v>0</v>
      </c>
      <c r="AU7" s="54">
        <f t="shared" si="10"/>
        <v>16</v>
      </c>
      <c r="AV7" s="58">
        <v>10</v>
      </c>
      <c r="AW7" s="53">
        <v>10</v>
      </c>
      <c r="AX7" s="63">
        <v>4</v>
      </c>
      <c r="AY7" s="54">
        <f t="shared" si="11"/>
        <v>24</v>
      </c>
      <c r="AZ7" s="58">
        <v>8</v>
      </c>
      <c r="BA7" s="53">
        <v>8</v>
      </c>
      <c r="BB7" s="63">
        <v>10</v>
      </c>
      <c r="BC7" s="54">
        <f t="shared" si="12"/>
        <v>26</v>
      </c>
      <c r="BD7" s="58">
        <v>8</v>
      </c>
      <c r="BE7" s="53">
        <v>10</v>
      </c>
      <c r="BF7" s="63">
        <v>10</v>
      </c>
      <c r="BG7" s="54">
        <f t="shared" si="13"/>
        <v>28</v>
      </c>
      <c r="BH7" s="58">
        <v>0</v>
      </c>
      <c r="BI7" s="53">
        <v>8</v>
      </c>
      <c r="BJ7" s="63">
        <v>8</v>
      </c>
      <c r="BK7" s="54">
        <f t="shared" si="14"/>
        <v>16</v>
      </c>
      <c r="BL7" s="48">
        <f t="shared" si="15"/>
        <v>11</v>
      </c>
      <c r="BM7" s="100">
        <f t="shared" si="16"/>
        <v>13</v>
      </c>
      <c r="BN7" s="61">
        <f t="shared" si="17"/>
        <v>276</v>
      </c>
      <c r="BO7" s="224"/>
      <c r="BQ7" s="256" t="s">
        <v>37</v>
      </c>
      <c r="BR7" s="109">
        <v>368</v>
      </c>
      <c r="BS7" s="169">
        <v>3</v>
      </c>
    </row>
    <row r="8" spans="1:105" s="234" customFormat="1" ht="22.5" customHeight="1" x14ac:dyDescent="0.25">
      <c r="A8" s="112">
        <v>3</v>
      </c>
      <c r="B8" s="127" t="s">
        <v>68</v>
      </c>
      <c r="C8" s="127" t="s">
        <v>69</v>
      </c>
      <c r="D8" s="128">
        <v>4</v>
      </c>
      <c r="E8" s="129">
        <v>8</v>
      </c>
      <c r="F8" s="130">
        <v>8</v>
      </c>
      <c r="G8" s="125">
        <f t="shared" si="0"/>
        <v>20</v>
      </c>
      <c r="H8" s="128">
        <v>4</v>
      </c>
      <c r="I8" s="129">
        <v>8</v>
      </c>
      <c r="J8" s="130">
        <v>10</v>
      </c>
      <c r="K8" s="125">
        <f t="shared" si="1"/>
        <v>22</v>
      </c>
      <c r="L8" s="128">
        <v>10</v>
      </c>
      <c r="M8" s="129">
        <v>10</v>
      </c>
      <c r="N8" s="130">
        <v>4</v>
      </c>
      <c r="O8" s="125">
        <f t="shared" si="2"/>
        <v>24</v>
      </c>
      <c r="P8" s="128">
        <v>4</v>
      </c>
      <c r="Q8" s="129">
        <v>0</v>
      </c>
      <c r="R8" s="130">
        <v>10</v>
      </c>
      <c r="S8" s="125">
        <f t="shared" si="3"/>
        <v>14</v>
      </c>
      <c r="T8" s="128">
        <v>8</v>
      </c>
      <c r="U8" s="129">
        <v>8</v>
      </c>
      <c r="V8" s="130">
        <v>0</v>
      </c>
      <c r="W8" s="125">
        <f t="shared" si="4"/>
        <v>16</v>
      </c>
      <c r="X8" s="128">
        <v>8</v>
      </c>
      <c r="Y8" s="129">
        <v>0</v>
      </c>
      <c r="Z8" s="130">
        <v>10</v>
      </c>
      <c r="AA8" s="125">
        <f t="shared" si="5"/>
        <v>18</v>
      </c>
      <c r="AB8" s="128">
        <v>10</v>
      </c>
      <c r="AC8" s="129">
        <v>6</v>
      </c>
      <c r="AD8" s="130">
        <v>8</v>
      </c>
      <c r="AE8" s="125">
        <f t="shared" si="6"/>
        <v>24</v>
      </c>
      <c r="AF8" s="128">
        <v>8</v>
      </c>
      <c r="AG8" s="129">
        <v>0</v>
      </c>
      <c r="AH8" s="130">
        <v>8</v>
      </c>
      <c r="AI8" s="125">
        <f t="shared" si="7"/>
        <v>16</v>
      </c>
      <c r="AJ8" s="128">
        <v>8</v>
      </c>
      <c r="AK8" s="129">
        <v>0</v>
      </c>
      <c r="AL8" s="130">
        <v>0</v>
      </c>
      <c r="AM8" s="125">
        <f t="shared" si="8"/>
        <v>8</v>
      </c>
      <c r="AN8" s="128">
        <v>10</v>
      </c>
      <c r="AO8" s="129">
        <v>10</v>
      </c>
      <c r="AP8" s="130">
        <v>8</v>
      </c>
      <c r="AQ8" s="125">
        <f t="shared" si="9"/>
        <v>28</v>
      </c>
      <c r="AR8" s="128">
        <v>10</v>
      </c>
      <c r="AS8" s="129">
        <v>6</v>
      </c>
      <c r="AT8" s="130">
        <v>10</v>
      </c>
      <c r="AU8" s="125">
        <f t="shared" si="10"/>
        <v>26</v>
      </c>
      <c r="AV8" s="128">
        <v>8</v>
      </c>
      <c r="AW8" s="129">
        <v>0</v>
      </c>
      <c r="AX8" s="130">
        <v>8</v>
      </c>
      <c r="AY8" s="125">
        <f t="shared" si="11"/>
        <v>16</v>
      </c>
      <c r="AZ8" s="128">
        <v>10</v>
      </c>
      <c r="BA8" s="129">
        <v>10</v>
      </c>
      <c r="BB8" s="130">
        <v>10</v>
      </c>
      <c r="BC8" s="125">
        <f t="shared" si="12"/>
        <v>30</v>
      </c>
      <c r="BD8" s="128">
        <v>8</v>
      </c>
      <c r="BE8" s="129">
        <v>4</v>
      </c>
      <c r="BF8" s="130">
        <v>4</v>
      </c>
      <c r="BG8" s="125">
        <f t="shared" si="13"/>
        <v>16</v>
      </c>
      <c r="BH8" s="128">
        <v>8</v>
      </c>
      <c r="BI8" s="129">
        <v>10</v>
      </c>
      <c r="BJ8" s="130">
        <v>6</v>
      </c>
      <c r="BK8" s="125">
        <f t="shared" si="14"/>
        <v>24</v>
      </c>
      <c r="BL8" s="126">
        <f t="shared" si="15"/>
        <v>14</v>
      </c>
      <c r="BM8" s="131">
        <f t="shared" si="16"/>
        <v>15</v>
      </c>
      <c r="BN8" s="132">
        <f t="shared" si="17"/>
        <v>302</v>
      </c>
      <c r="BO8" s="274">
        <v>1</v>
      </c>
      <c r="BQ8" s="246" t="s">
        <v>24</v>
      </c>
      <c r="BR8" s="103">
        <v>330</v>
      </c>
      <c r="BS8" s="178">
        <v>4</v>
      </c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</row>
    <row r="9" spans="1:105" s="20" customFormat="1" ht="22.5" customHeight="1" x14ac:dyDescent="0.25">
      <c r="A9" s="59">
        <v>4</v>
      </c>
      <c r="B9" s="86" t="s">
        <v>39</v>
      </c>
      <c r="C9" s="86" t="s">
        <v>69</v>
      </c>
      <c r="D9" s="58">
        <v>8</v>
      </c>
      <c r="E9" s="53">
        <v>0</v>
      </c>
      <c r="F9" s="63">
        <v>6</v>
      </c>
      <c r="G9" s="54">
        <f t="shared" si="0"/>
        <v>14</v>
      </c>
      <c r="H9" s="58">
        <v>4</v>
      </c>
      <c r="I9" s="53">
        <v>8</v>
      </c>
      <c r="J9" s="63">
        <v>10</v>
      </c>
      <c r="K9" s="54">
        <f t="shared" si="1"/>
        <v>22</v>
      </c>
      <c r="L9" s="58">
        <v>10</v>
      </c>
      <c r="M9" s="53">
        <v>0</v>
      </c>
      <c r="N9" s="63">
        <v>10</v>
      </c>
      <c r="O9" s="54">
        <f t="shared" si="2"/>
        <v>20</v>
      </c>
      <c r="P9" s="58">
        <v>0</v>
      </c>
      <c r="Q9" s="53">
        <v>0</v>
      </c>
      <c r="R9" s="63">
        <v>10</v>
      </c>
      <c r="S9" s="54">
        <f t="shared" si="3"/>
        <v>10</v>
      </c>
      <c r="T9" s="58">
        <v>10</v>
      </c>
      <c r="U9" s="53">
        <v>8</v>
      </c>
      <c r="V9" s="63">
        <v>10</v>
      </c>
      <c r="W9" s="54">
        <f t="shared" si="4"/>
        <v>28</v>
      </c>
      <c r="X9" s="58">
        <v>0</v>
      </c>
      <c r="Y9" s="53">
        <v>0</v>
      </c>
      <c r="Z9" s="63">
        <v>10</v>
      </c>
      <c r="AA9" s="54">
        <f t="shared" si="5"/>
        <v>10</v>
      </c>
      <c r="AB9" s="58">
        <v>10</v>
      </c>
      <c r="AC9" s="53">
        <v>8</v>
      </c>
      <c r="AD9" s="63">
        <v>10</v>
      </c>
      <c r="AE9" s="54">
        <f t="shared" si="6"/>
        <v>28</v>
      </c>
      <c r="AF9" s="58">
        <v>10</v>
      </c>
      <c r="AG9" s="53">
        <v>4</v>
      </c>
      <c r="AH9" s="63">
        <v>10</v>
      </c>
      <c r="AI9" s="54">
        <f t="shared" si="7"/>
        <v>24</v>
      </c>
      <c r="AJ9" s="58">
        <v>10</v>
      </c>
      <c r="AK9" s="53">
        <v>0</v>
      </c>
      <c r="AL9" s="63">
        <v>10</v>
      </c>
      <c r="AM9" s="54">
        <f t="shared" si="8"/>
        <v>20</v>
      </c>
      <c r="AN9" s="58">
        <v>10</v>
      </c>
      <c r="AO9" s="53">
        <v>8</v>
      </c>
      <c r="AP9" s="63">
        <v>10</v>
      </c>
      <c r="AQ9" s="54">
        <f t="shared" si="9"/>
        <v>28</v>
      </c>
      <c r="AR9" s="58">
        <v>10</v>
      </c>
      <c r="AS9" s="53">
        <v>0</v>
      </c>
      <c r="AT9" s="63">
        <v>4</v>
      </c>
      <c r="AU9" s="54">
        <f t="shared" si="10"/>
        <v>14</v>
      </c>
      <c r="AV9" s="58">
        <v>10</v>
      </c>
      <c r="AW9" s="53">
        <v>8</v>
      </c>
      <c r="AX9" s="63">
        <v>8</v>
      </c>
      <c r="AY9" s="54">
        <f t="shared" si="11"/>
        <v>26</v>
      </c>
      <c r="AZ9" s="58">
        <v>8</v>
      </c>
      <c r="BA9" s="53">
        <v>10</v>
      </c>
      <c r="BB9" s="63">
        <v>0</v>
      </c>
      <c r="BC9" s="54">
        <f t="shared" si="12"/>
        <v>18</v>
      </c>
      <c r="BD9" s="58">
        <v>6</v>
      </c>
      <c r="BE9" s="53">
        <v>10</v>
      </c>
      <c r="BF9" s="63">
        <v>10</v>
      </c>
      <c r="BG9" s="54">
        <f t="shared" si="13"/>
        <v>26</v>
      </c>
      <c r="BH9" s="58">
        <v>10</v>
      </c>
      <c r="BI9" s="53">
        <v>0</v>
      </c>
      <c r="BJ9" s="63">
        <v>0</v>
      </c>
      <c r="BK9" s="54">
        <f t="shared" si="14"/>
        <v>10</v>
      </c>
      <c r="BL9" s="48">
        <f t="shared" si="15"/>
        <v>21</v>
      </c>
      <c r="BM9" s="100">
        <f t="shared" si="16"/>
        <v>8</v>
      </c>
      <c r="BN9" s="61">
        <f t="shared" si="17"/>
        <v>298</v>
      </c>
      <c r="BO9" s="221"/>
      <c r="BQ9" s="246" t="s">
        <v>81</v>
      </c>
      <c r="BR9" s="103">
        <v>304</v>
      </c>
      <c r="BS9" s="92">
        <v>5</v>
      </c>
    </row>
    <row r="10" spans="1:105" s="234" customFormat="1" ht="22.5" customHeight="1" x14ac:dyDescent="0.25">
      <c r="A10" s="69">
        <v>5</v>
      </c>
      <c r="B10" s="88" t="s">
        <v>70</v>
      </c>
      <c r="C10" s="88" t="s">
        <v>36</v>
      </c>
      <c r="D10" s="70">
        <v>10</v>
      </c>
      <c r="E10" s="64">
        <v>8</v>
      </c>
      <c r="F10" s="65">
        <v>0</v>
      </c>
      <c r="G10" s="71">
        <f t="shared" si="0"/>
        <v>18</v>
      </c>
      <c r="H10" s="70">
        <v>8</v>
      </c>
      <c r="I10" s="64">
        <v>10</v>
      </c>
      <c r="J10" s="65">
        <v>0</v>
      </c>
      <c r="K10" s="71">
        <f t="shared" si="1"/>
        <v>18</v>
      </c>
      <c r="L10" s="70">
        <v>10</v>
      </c>
      <c r="M10" s="64">
        <v>0</v>
      </c>
      <c r="N10" s="65">
        <v>0</v>
      </c>
      <c r="O10" s="71">
        <f t="shared" si="2"/>
        <v>10</v>
      </c>
      <c r="P10" s="70">
        <v>6</v>
      </c>
      <c r="Q10" s="64">
        <v>8</v>
      </c>
      <c r="R10" s="65">
        <v>10</v>
      </c>
      <c r="S10" s="71">
        <f t="shared" si="3"/>
        <v>24</v>
      </c>
      <c r="T10" s="70">
        <v>0</v>
      </c>
      <c r="U10" s="64">
        <v>6</v>
      </c>
      <c r="V10" s="65">
        <v>6</v>
      </c>
      <c r="W10" s="71">
        <f t="shared" si="4"/>
        <v>12</v>
      </c>
      <c r="X10" s="70">
        <v>0</v>
      </c>
      <c r="Y10" s="64">
        <v>4</v>
      </c>
      <c r="Z10" s="65">
        <v>10</v>
      </c>
      <c r="AA10" s="71">
        <f t="shared" si="5"/>
        <v>14</v>
      </c>
      <c r="AB10" s="70">
        <v>6</v>
      </c>
      <c r="AC10" s="64">
        <v>0</v>
      </c>
      <c r="AD10" s="65">
        <v>10</v>
      </c>
      <c r="AE10" s="71">
        <f t="shared" si="6"/>
        <v>16</v>
      </c>
      <c r="AF10" s="70">
        <v>0</v>
      </c>
      <c r="AG10" s="64">
        <v>0</v>
      </c>
      <c r="AH10" s="65">
        <v>8</v>
      </c>
      <c r="AI10" s="71">
        <f t="shared" si="7"/>
        <v>8</v>
      </c>
      <c r="AJ10" s="70">
        <v>0</v>
      </c>
      <c r="AK10" s="64">
        <v>0</v>
      </c>
      <c r="AL10" s="65">
        <v>0</v>
      </c>
      <c r="AM10" s="71">
        <f t="shared" si="8"/>
        <v>0</v>
      </c>
      <c r="AN10" s="70">
        <v>8</v>
      </c>
      <c r="AO10" s="64">
        <v>0</v>
      </c>
      <c r="AP10" s="65">
        <v>0</v>
      </c>
      <c r="AQ10" s="71">
        <f t="shared" si="9"/>
        <v>8</v>
      </c>
      <c r="AR10" s="70">
        <v>4</v>
      </c>
      <c r="AS10" s="64">
        <v>8</v>
      </c>
      <c r="AT10" s="65">
        <v>8</v>
      </c>
      <c r="AU10" s="71">
        <f t="shared" si="10"/>
        <v>20</v>
      </c>
      <c r="AV10" s="70">
        <v>8</v>
      </c>
      <c r="AW10" s="64">
        <v>0</v>
      </c>
      <c r="AX10" s="65">
        <v>10</v>
      </c>
      <c r="AY10" s="71">
        <f t="shared" si="11"/>
        <v>18</v>
      </c>
      <c r="AZ10" s="70">
        <v>10</v>
      </c>
      <c r="BA10" s="64">
        <v>0</v>
      </c>
      <c r="BB10" s="65">
        <v>4</v>
      </c>
      <c r="BC10" s="71">
        <f t="shared" si="12"/>
        <v>14</v>
      </c>
      <c r="BD10" s="70">
        <v>0</v>
      </c>
      <c r="BE10" s="64">
        <v>8</v>
      </c>
      <c r="BF10" s="65">
        <v>10</v>
      </c>
      <c r="BG10" s="71">
        <f t="shared" si="13"/>
        <v>18</v>
      </c>
      <c r="BH10" s="70">
        <v>6</v>
      </c>
      <c r="BI10" s="64">
        <v>0</v>
      </c>
      <c r="BJ10" s="65">
        <v>0</v>
      </c>
      <c r="BK10" s="71">
        <f t="shared" si="14"/>
        <v>6</v>
      </c>
      <c r="BL10" s="98">
        <f t="shared" si="15"/>
        <v>9</v>
      </c>
      <c r="BM10" s="101">
        <f t="shared" si="16"/>
        <v>9</v>
      </c>
      <c r="BN10" s="68">
        <f t="shared" si="17"/>
        <v>204</v>
      </c>
      <c r="BO10" s="223"/>
      <c r="BQ10" s="246" t="s">
        <v>39</v>
      </c>
      <c r="BR10" s="103">
        <v>298</v>
      </c>
      <c r="BS10" s="92">
        <v>6</v>
      </c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</row>
    <row r="11" spans="1:105" ht="22.5" customHeight="1" x14ac:dyDescent="0.25">
      <c r="A11" s="133">
        <v>6</v>
      </c>
      <c r="B11" s="120" t="s">
        <v>37</v>
      </c>
      <c r="C11" s="120" t="s">
        <v>36</v>
      </c>
      <c r="D11" s="134">
        <v>6</v>
      </c>
      <c r="E11" s="135">
        <v>10</v>
      </c>
      <c r="F11" s="136">
        <v>10</v>
      </c>
      <c r="G11" s="137">
        <f t="shared" si="0"/>
        <v>26</v>
      </c>
      <c r="H11" s="134">
        <v>0</v>
      </c>
      <c r="I11" s="135">
        <v>6</v>
      </c>
      <c r="J11" s="136">
        <v>8</v>
      </c>
      <c r="K11" s="137">
        <f t="shared" si="1"/>
        <v>14</v>
      </c>
      <c r="L11" s="134">
        <v>10</v>
      </c>
      <c r="M11" s="135">
        <v>10</v>
      </c>
      <c r="N11" s="136">
        <v>10</v>
      </c>
      <c r="O11" s="137">
        <f t="shared" si="2"/>
        <v>30</v>
      </c>
      <c r="P11" s="134">
        <v>10</v>
      </c>
      <c r="Q11" s="135">
        <v>8</v>
      </c>
      <c r="R11" s="136">
        <v>10</v>
      </c>
      <c r="S11" s="137">
        <f t="shared" si="3"/>
        <v>28</v>
      </c>
      <c r="T11" s="134">
        <v>10</v>
      </c>
      <c r="U11" s="135">
        <v>10</v>
      </c>
      <c r="V11" s="136">
        <v>10</v>
      </c>
      <c r="W11" s="137">
        <f t="shared" si="4"/>
        <v>30</v>
      </c>
      <c r="X11" s="134">
        <v>6</v>
      </c>
      <c r="Y11" s="135">
        <v>8</v>
      </c>
      <c r="Z11" s="136">
        <v>10</v>
      </c>
      <c r="AA11" s="137">
        <f t="shared" si="5"/>
        <v>24</v>
      </c>
      <c r="AB11" s="134">
        <v>6</v>
      </c>
      <c r="AC11" s="135">
        <v>10</v>
      </c>
      <c r="AD11" s="136">
        <v>10</v>
      </c>
      <c r="AE11" s="137">
        <f t="shared" si="6"/>
        <v>26</v>
      </c>
      <c r="AF11" s="134">
        <v>4</v>
      </c>
      <c r="AG11" s="135">
        <v>10</v>
      </c>
      <c r="AH11" s="136">
        <v>4</v>
      </c>
      <c r="AI11" s="137">
        <f t="shared" si="7"/>
        <v>18</v>
      </c>
      <c r="AJ11" s="134">
        <v>8</v>
      </c>
      <c r="AK11" s="135">
        <v>8</v>
      </c>
      <c r="AL11" s="136">
        <v>6</v>
      </c>
      <c r="AM11" s="137">
        <f t="shared" si="8"/>
        <v>22</v>
      </c>
      <c r="AN11" s="134">
        <v>8</v>
      </c>
      <c r="AO11" s="135">
        <v>10</v>
      </c>
      <c r="AP11" s="136">
        <v>10</v>
      </c>
      <c r="AQ11" s="137">
        <f t="shared" si="9"/>
        <v>28</v>
      </c>
      <c r="AR11" s="134">
        <v>10</v>
      </c>
      <c r="AS11" s="135">
        <v>10</v>
      </c>
      <c r="AT11" s="136">
        <v>10</v>
      </c>
      <c r="AU11" s="137">
        <f t="shared" si="10"/>
        <v>30</v>
      </c>
      <c r="AV11" s="134">
        <v>8</v>
      </c>
      <c r="AW11" s="135">
        <v>8</v>
      </c>
      <c r="AX11" s="136">
        <v>8</v>
      </c>
      <c r="AY11" s="137">
        <f t="shared" si="11"/>
        <v>24</v>
      </c>
      <c r="AZ11" s="134">
        <v>6</v>
      </c>
      <c r="BA11" s="135">
        <v>10</v>
      </c>
      <c r="BB11" s="136">
        <v>8</v>
      </c>
      <c r="BC11" s="137">
        <f t="shared" si="12"/>
        <v>24</v>
      </c>
      <c r="BD11" s="134">
        <v>6</v>
      </c>
      <c r="BE11" s="135">
        <v>10</v>
      </c>
      <c r="BF11" s="136">
        <v>6</v>
      </c>
      <c r="BG11" s="137">
        <f t="shared" si="13"/>
        <v>22</v>
      </c>
      <c r="BH11" s="134">
        <v>10</v>
      </c>
      <c r="BI11" s="135">
        <v>4</v>
      </c>
      <c r="BJ11" s="136">
        <v>8</v>
      </c>
      <c r="BK11" s="137">
        <f t="shared" si="14"/>
        <v>22</v>
      </c>
      <c r="BL11" s="138">
        <f t="shared" si="15"/>
        <v>22</v>
      </c>
      <c r="BM11" s="139">
        <f t="shared" si="16"/>
        <v>11</v>
      </c>
      <c r="BN11" s="140">
        <f t="shared" si="17"/>
        <v>368</v>
      </c>
      <c r="BO11" s="133">
        <v>3</v>
      </c>
      <c r="BP11" s="7"/>
      <c r="BQ11" s="246" t="s">
        <v>79</v>
      </c>
      <c r="BR11" s="103">
        <v>288</v>
      </c>
      <c r="BS11" s="178">
        <v>7</v>
      </c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spans="1:105" s="234" customFormat="1" ht="22.5" customHeight="1" x14ac:dyDescent="0.25">
      <c r="A12" s="69">
        <v>7</v>
      </c>
      <c r="B12" s="86" t="s">
        <v>26</v>
      </c>
      <c r="C12" s="86" t="s">
        <v>31</v>
      </c>
      <c r="D12" s="70">
        <v>0</v>
      </c>
      <c r="E12" s="64">
        <v>10</v>
      </c>
      <c r="F12" s="65">
        <v>8</v>
      </c>
      <c r="G12" s="71">
        <f t="shared" si="0"/>
        <v>18</v>
      </c>
      <c r="H12" s="70">
        <v>10</v>
      </c>
      <c r="I12" s="64">
        <v>0</v>
      </c>
      <c r="J12" s="65">
        <v>0</v>
      </c>
      <c r="K12" s="71">
        <f t="shared" si="1"/>
        <v>10</v>
      </c>
      <c r="L12" s="70">
        <v>10</v>
      </c>
      <c r="M12" s="64">
        <v>0</v>
      </c>
      <c r="N12" s="65">
        <v>0</v>
      </c>
      <c r="O12" s="71">
        <f t="shared" si="2"/>
        <v>10</v>
      </c>
      <c r="P12" s="70">
        <v>0</v>
      </c>
      <c r="Q12" s="64">
        <v>6</v>
      </c>
      <c r="R12" s="65">
        <v>6</v>
      </c>
      <c r="S12" s="71">
        <f t="shared" si="3"/>
        <v>12</v>
      </c>
      <c r="T12" s="70">
        <v>10</v>
      </c>
      <c r="U12" s="64">
        <v>8</v>
      </c>
      <c r="V12" s="65">
        <v>0</v>
      </c>
      <c r="W12" s="71">
        <f t="shared" si="4"/>
        <v>18</v>
      </c>
      <c r="X12" s="70">
        <v>4</v>
      </c>
      <c r="Y12" s="64">
        <v>0</v>
      </c>
      <c r="Z12" s="65">
        <v>0</v>
      </c>
      <c r="AA12" s="71">
        <f t="shared" si="5"/>
        <v>4</v>
      </c>
      <c r="AB12" s="70">
        <v>10</v>
      </c>
      <c r="AC12" s="64">
        <v>4</v>
      </c>
      <c r="AD12" s="65">
        <v>10</v>
      </c>
      <c r="AE12" s="71">
        <f t="shared" si="6"/>
        <v>24</v>
      </c>
      <c r="AF12" s="70">
        <v>6</v>
      </c>
      <c r="AG12" s="64">
        <v>0</v>
      </c>
      <c r="AH12" s="65">
        <v>0</v>
      </c>
      <c r="AI12" s="71">
        <f t="shared" si="7"/>
        <v>6</v>
      </c>
      <c r="AJ12" s="70">
        <v>8</v>
      </c>
      <c r="AK12" s="64">
        <v>6</v>
      </c>
      <c r="AL12" s="65">
        <v>6</v>
      </c>
      <c r="AM12" s="71">
        <f t="shared" si="8"/>
        <v>20</v>
      </c>
      <c r="AN12" s="70">
        <v>4</v>
      </c>
      <c r="AO12" s="64">
        <v>6</v>
      </c>
      <c r="AP12" s="65">
        <v>4</v>
      </c>
      <c r="AQ12" s="71">
        <f t="shared" si="9"/>
        <v>14</v>
      </c>
      <c r="AR12" s="70">
        <v>8</v>
      </c>
      <c r="AS12" s="64">
        <v>0</v>
      </c>
      <c r="AT12" s="65">
        <v>0</v>
      </c>
      <c r="AU12" s="71">
        <f t="shared" si="10"/>
        <v>8</v>
      </c>
      <c r="AV12" s="70">
        <v>0</v>
      </c>
      <c r="AW12" s="64">
        <v>8</v>
      </c>
      <c r="AX12" s="65">
        <v>0</v>
      </c>
      <c r="AY12" s="71">
        <f t="shared" si="11"/>
        <v>8</v>
      </c>
      <c r="AZ12" s="70">
        <v>8</v>
      </c>
      <c r="BA12" s="64">
        <v>10</v>
      </c>
      <c r="BB12" s="65">
        <v>8</v>
      </c>
      <c r="BC12" s="71">
        <f t="shared" si="12"/>
        <v>26</v>
      </c>
      <c r="BD12" s="70">
        <v>10</v>
      </c>
      <c r="BE12" s="64">
        <v>0</v>
      </c>
      <c r="BF12" s="65">
        <v>0</v>
      </c>
      <c r="BG12" s="71">
        <f t="shared" si="13"/>
        <v>10</v>
      </c>
      <c r="BH12" s="70">
        <v>0</v>
      </c>
      <c r="BI12" s="64">
        <v>8</v>
      </c>
      <c r="BJ12" s="65">
        <v>0</v>
      </c>
      <c r="BK12" s="71">
        <f t="shared" si="14"/>
        <v>8</v>
      </c>
      <c r="BL12" s="98">
        <f t="shared" si="15"/>
        <v>8</v>
      </c>
      <c r="BM12" s="101">
        <f t="shared" si="16"/>
        <v>8</v>
      </c>
      <c r="BN12" s="68">
        <f t="shared" si="17"/>
        <v>196</v>
      </c>
      <c r="BO12" s="222"/>
      <c r="BQ12" s="246" t="s">
        <v>77</v>
      </c>
      <c r="BR12" s="103">
        <v>276</v>
      </c>
      <c r="BS12" s="178">
        <v>8</v>
      </c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20" customFormat="1" ht="22.5" customHeight="1" x14ac:dyDescent="0.25">
      <c r="A13" s="112">
        <v>8</v>
      </c>
      <c r="B13" s="127" t="s">
        <v>73</v>
      </c>
      <c r="C13" s="127" t="s">
        <v>74</v>
      </c>
      <c r="D13" s="128">
        <v>10</v>
      </c>
      <c r="E13" s="129">
        <v>10</v>
      </c>
      <c r="F13" s="130">
        <v>10</v>
      </c>
      <c r="G13" s="125">
        <f t="shared" si="0"/>
        <v>30</v>
      </c>
      <c r="H13" s="128">
        <v>10</v>
      </c>
      <c r="I13" s="129">
        <v>10</v>
      </c>
      <c r="J13" s="130">
        <v>8</v>
      </c>
      <c r="K13" s="125">
        <f t="shared" si="1"/>
        <v>28</v>
      </c>
      <c r="L13" s="128">
        <v>6</v>
      </c>
      <c r="M13" s="129">
        <v>8</v>
      </c>
      <c r="N13" s="130">
        <v>10</v>
      </c>
      <c r="O13" s="125">
        <f t="shared" si="2"/>
        <v>24</v>
      </c>
      <c r="P13" s="128">
        <v>10</v>
      </c>
      <c r="Q13" s="129">
        <v>6</v>
      </c>
      <c r="R13" s="130">
        <v>10</v>
      </c>
      <c r="S13" s="125">
        <f t="shared" si="3"/>
        <v>26</v>
      </c>
      <c r="T13" s="128">
        <v>10</v>
      </c>
      <c r="U13" s="129">
        <v>6</v>
      </c>
      <c r="V13" s="130">
        <v>10</v>
      </c>
      <c r="W13" s="125">
        <f t="shared" si="4"/>
        <v>26</v>
      </c>
      <c r="X13" s="128">
        <v>10</v>
      </c>
      <c r="Y13" s="129">
        <v>8</v>
      </c>
      <c r="Z13" s="130">
        <v>10</v>
      </c>
      <c r="AA13" s="125">
        <f t="shared" si="5"/>
        <v>28</v>
      </c>
      <c r="AB13" s="128">
        <v>10</v>
      </c>
      <c r="AC13" s="129">
        <v>8</v>
      </c>
      <c r="AD13" s="130">
        <v>10</v>
      </c>
      <c r="AE13" s="125">
        <f t="shared" si="6"/>
        <v>28</v>
      </c>
      <c r="AF13" s="128">
        <v>10</v>
      </c>
      <c r="AG13" s="129">
        <v>8</v>
      </c>
      <c r="AH13" s="130">
        <v>8</v>
      </c>
      <c r="AI13" s="125">
        <f t="shared" si="7"/>
        <v>26</v>
      </c>
      <c r="AJ13" s="128">
        <v>6</v>
      </c>
      <c r="AK13" s="129">
        <v>10</v>
      </c>
      <c r="AL13" s="130">
        <v>10</v>
      </c>
      <c r="AM13" s="125">
        <f t="shared" si="8"/>
        <v>26</v>
      </c>
      <c r="AN13" s="128">
        <v>10</v>
      </c>
      <c r="AO13" s="129">
        <v>10</v>
      </c>
      <c r="AP13" s="130">
        <v>6</v>
      </c>
      <c r="AQ13" s="125">
        <f t="shared" si="9"/>
        <v>26</v>
      </c>
      <c r="AR13" s="128">
        <v>8</v>
      </c>
      <c r="AS13" s="129">
        <v>10</v>
      </c>
      <c r="AT13" s="130">
        <v>10</v>
      </c>
      <c r="AU13" s="125">
        <f t="shared" si="10"/>
        <v>28</v>
      </c>
      <c r="AV13" s="128">
        <v>8</v>
      </c>
      <c r="AW13" s="129">
        <v>6</v>
      </c>
      <c r="AX13" s="130">
        <v>10</v>
      </c>
      <c r="AY13" s="125">
        <f t="shared" si="11"/>
        <v>24</v>
      </c>
      <c r="AZ13" s="128">
        <v>10</v>
      </c>
      <c r="BA13" s="129">
        <v>10</v>
      </c>
      <c r="BB13" s="130">
        <v>10</v>
      </c>
      <c r="BC13" s="125">
        <f t="shared" si="12"/>
        <v>30</v>
      </c>
      <c r="BD13" s="128">
        <v>8</v>
      </c>
      <c r="BE13" s="129">
        <v>8</v>
      </c>
      <c r="BF13" s="130">
        <v>10</v>
      </c>
      <c r="BG13" s="125">
        <f t="shared" si="13"/>
        <v>26</v>
      </c>
      <c r="BH13" s="128">
        <v>10</v>
      </c>
      <c r="BI13" s="129">
        <v>10</v>
      </c>
      <c r="BJ13" s="130">
        <v>10</v>
      </c>
      <c r="BK13" s="125">
        <f t="shared" si="14"/>
        <v>30</v>
      </c>
      <c r="BL13" s="126">
        <f t="shared" si="15"/>
        <v>29</v>
      </c>
      <c r="BM13" s="131">
        <f t="shared" si="16"/>
        <v>10</v>
      </c>
      <c r="BN13" s="132">
        <f t="shared" si="17"/>
        <v>406</v>
      </c>
      <c r="BO13" s="274">
        <v>1</v>
      </c>
      <c r="BQ13" s="246" t="s">
        <v>75</v>
      </c>
      <c r="BR13" s="103">
        <v>274</v>
      </c>
      <c r="BS13" s="178">
        <v>9</v>
      </c>
    </row>
    <row r="14" spans="1:105" ht="22.5" customHeight="1" x14ac:dyDescent="0.25">
      <c r="A14" s="59">
        <v>9</v>
      </c>
      <c r="B14" s="86" t="s">
        <v>75</v>
      </c>
      <c r="C14" s="86" t="s">
        <v>76</v>
      </c>
      <c r="D14" s="58">
        <v>10</v>
      </c>
      <c r="E14" s="53">
        <v>8</v>
      </c>
      <c r="F14" s="63">
        <v>10</v>
      </c>
      <c r="G14" s="54">
        <f t="shared" si="0"/>
        <v>28</v>
      </c>
      <c r="H14" s="58">
        <v>10</v>
      </c>
      <c r="I14" s="53">
        <v>8</v>
      </c>
      <c r="J14" s="63">
        <v>8</v>
      </c>
      <c r="K14" s="54">
        <f t="shared" si="1"/>
        <v>26</v>
      </c>
      <c r="L14" s="58">
        <v>4</v>
      </c>
      <c r="M14" s="53">
        <v>0</v>
      </c>
      <c r="N14" s="63">
        <v>6</v>
      </c>
      <c r="O14" s="54">
        <f t="shared" si="2"/>
        <v>10</v>
      </c>
      <c r="P14" s="58">
        <v>10</v>
      </c>
      <c r="Q14" s="53">
        <v>10</v>
      </c>
      <c r="R14" s="63">
        <v>10</v>
      </c>
      <c r="S14" s="54">
        <f t="shared" si="3"/>
        <v>30</v>
      </c>
      <c r="T14" s="58">
        <v>8</v>
      </c>
      <c r="U14" s="53">
        <v>6</v>
      </c>
      <c r="V14" s="63">
        <v>0</v>
      </c>
      <c r="W14" s="54">
        <f t="shared" si="4"/>
        <v>14</v>
      </c>
      <c r="X14" s="58">
        <v>6</v>
      </c>
      <c r="Y14" s="53">
        <v>8</v>
      </c>
      <c r="Z14" s="63">
        <v>0</v>
      </c>
      <c r="AA14" s="54">
        <f t="shared" si="5"/>
        <v>14</v>
      </c>
      <c r="AB14" s="58">
        <v>8</v>
      </c>
      <c r="AC14" s="53">
        <v>10</v>
      </c>
      <c r="AD14" s="63">
        <v>10</v>
      </c>
      <c r="AE14" s="54">
        <f t="shared" si="6"/>
        <v>28</v>
      </c>
      <c r="AF14" s="58">
        <v>6</v>
      </c>
      <c r="AG14" s="53">
        <v>8</v>
      </c>
      <c r="AH14" s="63">
        <v>4</v>
      </c>
      <c r="AI14" s="54">
        <f t="shared" si="7"/>
        <v>18</v>
      </c>
      <c r="AJ14" s="58">
        <v>0</v>
      </c>
      <c r="AK14" s="53">
        <v>0</v>
      </c>
      <c r="AL14" s="63">
        <v>0</v>
      </c>
      <c r="AM14" s="54">
        <f t="shared" si="8"/>
        <v>0</v>
      </c>
      <c r="AN14" s="58">
        <v>8</v>
      </c>
      <c r="AO14" s="53">
        <v>8</v>
      </c>
      <c r="AP14" s="63">
        <v>8</v>
      </c>
      <c r="AQ14" s="54">
        <f t="shared" si="9"/>
        <v>24</v>
      </c>
      <c r="AR14" s="58">
        <v>6</v>
      </c>
      <c r="AS14" s="53">
        <v>0</v>
      </c>
      <c r="AT14" s="63">
        <v>0</v>
      </c>
      <c r="AU14" s="54">
        <f t="shared" si="10"/>
        <v>6</v>
      </c>
      <c r="AV14" s="58">
        <v>10</v>
      </c>
      <c r="AW14" s="53">
        <v>10</v>
      </c>
      <c r="AX14" s="63">
        <v>10</v>
      </c>
      <c r="AY14" s="54">
        <f t="shared" si="11"/>
        <v>30</v>
      </c>
      <c r="AZ14" s="58">
        <v>4</v>
      </c>
      <c r="BA14" s="53">
        <v>6</v>
      </c>
      <c r="BB14" s="63">
        <v>10</v>
      </c>
      <c r="BC14" s="54">
        <f t="shared" si="12"/>
        <v>20</v>
      </c>
      <c r="BD14" s="58">
        <v>0</v>
      </c>
      <c r="BE14" s="53">
        <v>0</v>
      </c>
      <c r="BF14" s="63">
        <v>8</v>
      </c>
      <c r="BG14" s="54">
        <f t="shared" si="13"/>
        <v>8</v>
      </c>
      <c r="BH14" s="58">
        <v>4</v>
      </c>
      <c r="BI14" s="53">
        <v>8</v>
      </c>
      <c r="BJ14" s="63">
        <v>6</v>
      </c>
      <c r="BK14" s="54">
        <f t="shared" si="14"/>
        <v>18</v>
      </c>
      <c r="BL14" s="48">
        <f t="shared" si="15"/>
        <v>12</v>
      </c>
      <c r="BM14" s="100">
        <f t="shared" si="16"/>
        <v>12</v>
      </c>
      <c r="BN14" s="61">
        <f t="shared" si="17"/>
        <v>274</v>
      </c>
      <c r="BO14" s="123"/>
      <c r="BP14" s="7"/>
      <c r="BQ14" s="246" t="s">
        <v>78</v>
      </c>
      <c r="BR14" s="103">
        <v>238</v>
      </c>
      <c r="BS14" s="92">
        <v>10</v>
      </c>
    </row>
    <row r="15" spans="1:105" ht="22.5" customHeight="1" x14ac:dyDescent="0.25">
      <c r="A15" s="268">
        <v>10</v>
      </c>
      <c r="B15" s="121" t="s">
        <v>83</v>
      </c>
      <c r="C15" s="121" t="s">
        <v>36</v>
      </c>
      <c r="D15" s="134">
        <v>4</v>
      </c>
      <c r="E15" s="135">
        <v>8</v>
      </c>
      <c r="F15" s="136">
        <v>0</v>
      </c>
      <c r="G15" s="137">
        <f t="shared" si="0"/>
        <v>12</v>
      </c>
      <c r="H15" s="134">
        <v>0</v>
      </c>
      <c r="I15" s="135">
        <v>0</v>
      </c>
      <c r="J15" s="136">
        <v>0</v>
      </c>
      <c r="K15" s="137">
        <f t="shared" si="1"/>
        <v>0</v>
      </c>
      <c r="L15" s="134">
        <v>8</v>
      </c>
      <c r="M15" s="135">
        <v>6</v>
      </c>
      <c r="N15" s="136">
        <v>10</v>
      </c>
      <c r="O15" s="137">
        <f t="shared" si="2"/>
        <v>24</v>
      </c>
      <c r="P15" s="134">
        <v>6</v>
      </c>
      <c r="Q15" s="135">
        <v>6</v>
      </c>
      <c r="R15" s="136">
        <v>0</v>
      </c>
      <c r="S15" s="137">
        <f t="shared" si="3"/>
        <v>12</v>
      </c>
      <c r="T15" s="134">
        <v>0</v>
      </c>
      <c r="U15" s="135">
        <v>0</v>
      </c>
      <c r="V15" s="136">
        <v>0</v>
      </c>
      <c r="W15" s="137">
        <f t="shared" si="4"/>
        <v>0</v>
      </c>
      <c r="X15" s="134">
        <v>0</v>
      </c>
      <c r="Y15" s="135">
        <v>10</v>
      </c>
      <c r="Z15" s="136">
        <v>0</v>
      </c>
      <c r="AA15" s="137">
        <f t="shared" si="5"/>
        <v>10</v>
      </c>
      <c r="AB15" s="134">
        <v>0</v>
      </c>
      <c r="AC15" s="135">
        <v>10</v>
      </c>
      <c r="AD15" s="136">
        <v>0</v>
      </c>
      <c r="AE15" s="137">
        <f t="shared" si="6"/>
        <v>10</v>
      </c>
      <c r="AF15" s="134">
        <v>6</v>
      </c>
      <c r="AG15" s="135">
        <v>0</v>
      </c>
      <c r="AH15" s="136">
        <v>10</v>
      </c>
      <c r="AI15" s="137">
        <f t="shared" si="7"/>
        <v>16</v>
      </c>
      <c r="AJ15" s="134">
        <v>0</v>
      </c>
      <c r="AK15" s="135">
        <v>4</v>
      </c>
      <c r="AL15" s="136">
        <v>0</v>
      </c>
      <c r="AM15" s="137">
        <f t="shared" si="8"/>
        <v>4</v>
      </c>
      <c r="AN15" s="134">
        <v>0</v>
      </c>
      <c r="AO15" s="135">
        <v>6</v>
      </c>
      <c r="AP15" s="136">
        <v>6</v>
      </c>
      <c r="AQ15" s="137">
        <f t="shared" si="9"/>
        <v>12</v>
      </c>
      <c r="AR15" s="134">
        <v>10</v>
      </c>
      <c r="AS15" s="135">
        <v>6</v>
      </c>
      <c r="AT15" s="136">
        <v>8</v>
      </c>
      <c r="AU15" s="137">
        <f t="shared" si="10"/>
        <v>24</v>
      </c>
      <c r="AV15" s="134">
        <v>0</v>
      </c>
      <c r="AW15" s="135">
        <v>10</v>
      </c>
      <c r="AX15" s="136">
        <v>0</v>
      </c>
      <c r="AY15" s="137">
        <f t="shared" si="11"/>
        <v>10</v>
      </c>
      <c r="AZ15" s="134">
        <v>10</v>
      </c>
      <c r="BA15" s="135">
        <v>0</v>
      </c>
      <c r="BB15" s="136">
        <v>0</v>
      </c>
      <c r="BC15" s="137">
        <f t="shared" si="12"/>
        <v>10</v>
      </c>
      <c r="BD15" s="134">
        <v>6</v>
      </c>
      <c r="BE15" s="135">
        <v>4</v>
      </c>
      <c r="BF15" s="136">
        <v>0</v>
      </c>
      <c r="BG15" s="137">
        <f t="shared" si="13"/>
        <v>10</v>
      </c>
      <c r="BH15" s="134">
        <v>0</v>
      </c>
      <c r="BI15" s="135">
        <v>0</v>
      </c>
      <c r="BJ15" s="136">
        <v>8</v>
      </c>
      <c r="BK15" s="137">
        <f t="shared" si="14"/>
        <v>8</v>
      </c>
      <c r="BL15" s="138">
        <f t="shared" si="15"/>
        <v>7</v>
      </c>
      <c r="BM15" s="139">
        <f t="shared" si="16"/>
        <v>4</v>
      </c>
      <c r="BN15" s="140">
        <f t="shared" si="17"/>
        <v>162</v>
      </c>
      <c r="BO15" s="133">
        <v>3</v>
      </c>
      <c r="BP15" s="7"/>
      <c r="BQ15" s="246" t="s">
        <v>70</v>
      </c>
      <c r="BR15" s="103">
        <v>204</v>
      </c>
      <c r="BS15" s="92">
        <v>11</v>
      </c>
    </row>
    <row r="16" spans="1:105" ht="22.5" customHeight="1" thickBot="1" x14ac:dyDescent="0.3">
      <c r="A16" s="260">
        <v>11</v>
      </c>
      <c r="B16" s="119" t="s">
        <v>25</v>
      </c>
      <c r="C16" s="119" t="s">
        <v>36</v>
      </c>
      <c r="D16" s="261">
        <v>6</v>
      </c>
      <c r="E16" s="262">
        <v>8</v>
      </c>
      <c r="F16" s="263">
        <v>10</v>
      </c>
      <c r="G16" s="264">
        <f t="shared" si="0"/>
        <v>24</v>
      </c>
      <c r="H16" s="261">
        <v>6</v>
      </c>
      <c r="I16" s="262">
        <v>0</v>
      </c>
      <c r="J16" s="263">
        <v>0</v>
      </c>
      <c r="K16" s="229">
        <f t="shared" si="1"/>
        <v>6</v>
      </c>
      <c r="L16" s="261">
        <v>0</v>
      </c>
      <c r="M16" s="262">
        <v>6</v>
      </c>
      <c r="N16" s="263">
        <v>0</v>
      </c>
      <c r="O16" s="229">
        <f t="shared" si="2"/>
        <v>6</v>
      </c>
      <c r="P16" s="261">
        <v>8</v>
      </c>
      <c r="Q16" s="262">
        <v>4</v>
      </c>
      <c r="R16" s="263">
        <v>0</v>
      </c>
      <c r="S16" s="229">
        <f t="shared" si="3"/>
        <v>12</v>
      </c>
      <c r="T16" s="261">
        <v>6</v>
      </c>
      <c r="U16" s="262">
        <v>8</v>
      </c>
      <c r="V16" s="263">
        <v>0</v>
      </c>
      <c r="W16" s="229">
        <f t="shared" si="4"/>
        <v>14</v>
      </c>
      <c r="X16" s="261">
        <v>8</v>
      </c>
      <c r="Y16" s="262">
        <v>8</v>
      </c>
      <c r="Z16" s="263">
        <v>8</v>
      </c>
      <c r="AA16" s="229">
        <f t="shared" si="5"/>
        <v>24</v>
      </c>
      <c r="AB16" s="261">
        <v>10</v>
      </c>
      <c r="AC16" s="262">
        <v>8</v>
      </c>
      <c r="AD16" s="263">
        <v>6</v>
      </c>
      <c r="AE16" s="229">
        <f t="shared" si="6"/>
        <v>24</v>
      </c>
      <c r="AF16" s="261">
        <v>8</v>
      </c>
      <c r="AG16" s="262">
        <v>6</v>
      </c>
      <c r="AH16" s="263">
        <v>10</v>
      </c>
      <c r="AI16" s="229">
        <f t="shared" si="7"/>
        <v>24</v>
      </c>
      <c r="AJ16" s="261">
        <v>8</v>
      </c>
      <c r="AK16" s="262">
        <v>10</v>
      </c>
      <c r="AL16" s="263">
        <v>0</v>
      </c>
      <c r="AM16" s="229">
        <f t="shared" si="8"/>
        <v>18</v>
      </c>
      <c r="AN16" s="261">
        <v>6</v>
      </c>
      <c r="AO16" s="262">
        <v>10</v>
      </c>
      <c r="AP16" s="263">
        <v>0</v>
      </c>
      <c r="AQ16" s="229">
        <f t="shared" si="9"/>
        <v>16</v>
      </c>
      <c r="AR16" s="261">
        <v>8</v>
      </c>
      <c r="AS16" s="262">
        <v>8</v>
      </c>
      <c r="AT16" s="263">
        <v>10</v>
      </c>
      <c r="AU16" s="229">
        <f t="shared" si="10"/>
        <v>26</v>
      </c>
      <c r="AV16" s="261">
        <v>6</v>
      </c>
      <c r="AW16" s="262">
        <v>0</v>
      </c>
      <c r="AX16" s="263">
        <v>0</v>
      </c>
      <c r="AY16" s="229">
        <f t="shared" si="11"/>
        <v>6</v>
      </c>
      <c r="AZ16" s="261">
        <v>4</v>
      </c>
      <c r="BA16" s="262">
        <v>10</v>
      </c>
      <c r="BB16" s="263">
        <v>6</v>
      </c>
      <c r="BC16" s="229">
        <f t="shared" si="12"/>
        <v>20</v>
      </c>
      <c r="BD16" s="261">
        <v>10</v>
      </c>
      <c r="BE16" s="262">
        <v>10</v>
      </c>
      <c r="BF16" s="263">
        <v>0</v>
      </c>
      <c r="BG16" s="229">
        <f t="shared" si="13"/>
        <v>20</v>
      </c>
      <c r="BH16" s="261">
        <v>8</v>
      </c>
      <c r="BI16" s="262">
        <v>8</v>
      </c>
      <c r="BJ16" s="263">
        <v>0</v>
      </c>
      <c r="BK16" s="229">
        <f t="shared" si="14"/>
        <v>16</v>
      </c>
      <c r="BL16" s="265">
        <f t="shared" si="15"/>
        <v>9</v>
      </c>
      <c r="BM16" s="266">
        <f t="shared" si="16"/>
        <v>13</v>
      </c>
      <c r="BN16" s="267">
        <f t="shared" si="17"/>
        <v>256</v>
      </c>
      <c r="BO16" s="275">
        <v>2</v>
      </c>
      <c r="BP16" s="7"/>
      <c r="BQ16" s="249" t="s">
        <v>26</v>
      </c>
      <c r="BR16" s="82">
        <v>196</v>
      </c>
      <c r="BS16" s="179">
        <v>12</v>
      </c>
    </row>
    <row r="17" spans="1:133" s="32" customFormat="1" ht="22.5" customHeight="1" thickBot="1" x14ac:dyDescent="0.3">
      <c r="A17" s="60">
        <v>12</v>
      </c>
      <c r="B17" s="88" t="s">
        <v>78</v>
      </c>
      <c r="C17" s="88" t="s">
        <v>36</v>
      </c>
      <c r="D17" s="55">
        <v>10</v>
      </c>
      <c r="E17" s="56">
        <v>10</v>
      </c>
      <c r="F17" s="52">
        <v>10</v>
      </c>
      <c r="G17" s="57">
        <f t="shared" si="0"/>
        <v>30</v>
      </c>
      <c r="H17" s="55">
        <v>4</v>
      </c>
      <c r="I17" s="56">
        <v>6</v>
      </c>
      <c r="J17" s="56">
        <v>0</v>
      </c>
      <c r="K17" s="57">
        <f t="shared" si="1"/>
        <v>10</v>
      </c>
      <c r="L17" s="55">
        <v>10</v>
      </c>
      <c r="M17" s="56">
        <v>10</v>
      </c>
      <c r="N17" s="56">
        <v>8</v>
      </c>
      <c r="O17" s="57">
        <f t="shared" si="2"/>
        <v>28</v>
      </c>
      <c r="P17" s="55">
        <v>10</v>
      </c>
      <c r="Q17" s="56">
        <v>10</v>
      </c>
      <c r="R17" s="56">
        <v>0</v>
      </c>
      <c r="S17" s="57">
        <f t="shared" si="3"/>
        <v>20</v>
      </c>
      <c r="T17" s="55">
        <v>8</v>
      </c>
      <c r="U17" s="56">
        <v>6</v>
      </c>
      <c r="V17" s="56">
        <v>0</v>
      </c>
      <c r="W17" s="57">
        <f t="shared" si="4"/>
        <v>14</v>
      </c>
      <c r="X17" s="55">
        <v>0</v>
      </c>
      <c r="Y17" s="56">
        <v>8</v>
      </c>
      <c r="Z17" s="56">
        <v>0</v>
      </c>
      <c r="AA17" s="57">
        <f t="shared" si="5"/>
        <v>8</v>
      </c>
      <c r="AB17" s="55">
        <v>8</v>
      </c>
      <c r="AC17" s="56">
        <v>10</v>
      </c>
      <c r="AD17" s="56">
        <v>0</v>
      </c>
      <c r="AE17" s="57">
        <f t="shared" si="6"/>
        <v>18</v>
      </c>
      <c r="AF17" s="55">
        <v>0</v>
      </c>
      <c r="AG17" s="56">
        <v>0</v>
      </c>
      <c r="AH17" s="56">
        <v>0</v>
      </c>
      <c r="AI17" s="57">
        <f t="shared" si="7"/>
        <v>0</v>
      </c>
      <c r="AJ17" s="55">
        <v>8</v>
      </c>
      <c r="AK17" s="56">
        <v>8</v>
      </c>
      <c r="AL17" s="56">
        <v>8</v>
      </c>
      <c r="AM17" s="57">
        <f t="shared" si="8"/>
        <v>24</v>
      </c>
      <c r="AN17" s="55">
        <v>10</v>
      </c>
      <c r="AO17" s="56">
        <v>8</v>
      </c>
      <c r="AP17" s="56">
        <v>0</v>
      </c>
      <c r="AQ17" s="57">
        <f t="shared" si="9"/>
        <v>18</v>
      </c>
      <c r="AR17" s="55">
        <v>6</v>
      </c>
      <c r="AS17" s="56">
        <v>0</v>
      </c>
      <c r="AT17" s="56">
        <v>6</v>
      </c>
      <c r="AU17" s="57">
        <f t="shared" si="10"/>
        <v>12</v>
      </c>
      <c r="AV17" s="55">
        <v>4</v>
      </c>
      <c r="AW17" s="56">
        <v>8</v>
      </c>
      <c r="AX17" s="56">
        <v>0</v>
      </c>
      <c r="AY17" s="57">
        <f t="shared" si="11"/>
        <v>12</v>
      </c>
      <c r="AZ17" s="55">
        <v>8</v>
      </c>
      <c r="BA17" s="56">
        <v>10</v>
      </c>
      <c r="BB17" s="56">
        <v>10</v>
      </c>
      <c r="BC17" s="57">
        <f t="shared" si="12"/>
        <v>28</v>
      </c>
      <c r="BD17" s="55">
        <v>4</v>
      </c>
      <c r="BE17" s="56">
        <v>0</v>
      </c>
      <c r="BF17" s="56">
        <v>0</v>
      </c>
      <c r="BG17" s="57">
        <f t="shared" si="13"/>
        <v>4</v>
      </c>
      <c r="BH17" s="55">
        <v>8</v>
      </c>
      <c r="BI17" s="56">
        <v>4</v>
      </c>
      <c r="BJ17" s="56">
        <v>0</v>
      </c>
      <c r="BK17" s="57">
        <f t="shared" si="14"/>
        <v>12</v>
      </c>
      <c r="BL17" s="99">
        <f t="shared" si="15"/>
        <v>11</v>
      </c>
      <c r="BM17" s="102">
        <f t="shared" si="16"/>
        <v>11</v>
      </c>
      <c r="BN17" s="62">
        <f t="shared" si="17"/>
        <v>238</v>
      </c>
      <c r="BO17" s="75"/>
      <c r="BP17" s="51"/>
      <c r="BR17" s="104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</row>
    <row r="18" spans="1:133" s="20" customFormat="1" ht="22.5" customHeight="1" thickBot="1" x14ac:dyDescent="0.3">
      <c r="A18" s="59">
        <v>13</v>
      </c>
      <c r="B18" s="86" t="s">
        <v>79</v>
      </c>
      <c r="C18" s="86" t="s">
        <v>80</v>
      </c>
      <c r="D18" s="58">
        <v>10</v>
      </c>
      <c r="E18" s="53">
        <v>8</v>
      </c>
      <c r="F18" s="53">
        <v>10</v>
      </c>
      <c r="G18" s="54">
        <f t="shared" si="0"/>
        <v>28</v>
      </c>
      <c r="H18" s="58">
        <v>0</v>
      </c>
      <c r="I18" s="53">
        <v>6</v>
      </c>
      <c r="J18" s="53">
        <v>4</v>
      </c>
      <c r="K18" s="54">
        <f t="shared" si="1"/>
        <v>10</v>
      </c>
      <c r="L18" s="58">
        <v>8</v>
      </c>
      <c r="M18" s="53">
        <v>10</v>
      </c>
      <c r="N18" s="53">
        <v>8</v>
      </c>
      <c r="O18" s="54">
        <f t="shared" si="2"/>
        <v>26</v>
      </c>
      <c r="P18" s="58">
        <v>8</v>
      </c>
      <c r="Q18" s="53">
        <v>10</v>
      </c>
      <c r="R18" s="53">
        <v>10</v>
      </c>
      <c r="S18" s="54">
        <f t="shared" si="3"/>
        <v>28</v>
      </c>
      <c r="T18" s="58">
        <v>10</v>
      </c>
      <c r="U18" s="53">
        <v>0</v>
      </c>
      <c r="V18" s="53">
        <v>0</v>
      </c>
      <c r="W18" s="54">
        <f t="shared" si="4"/>
        <v>10</v>
      </c>
      <c r="X18" s="58">
        <v>0</v>
      </c>
      <c r="Y18" s="53">
        <v>0</v>
      </c>
      <c r="Z18" s="53">
        <v>10</v>
      </c>
      <c r="AA18" s="54">
        <f t="shared" si="5"/>
        <v>10</v>
      </c>
      <c r="AB18" s="58">
        <v>6</v>
      </c>
      <c r="AC18" s="53">
        <v>4</v>
      </c>
      <c r="AD18" s="53">
        <v>10</v>
      </c>
      <c r="AE18" s="54">
        <f t="shared" si="6"/>
        <v>20</v>
      </c>
      <c r="AF18" s="58">
        <v>10</v>
      </c>
      <c r="AG18" s="53">
        <v>8</v>
      </c>
      <c r="AH18" s="53">
        <v>0</v>
      </c>
      <c r="AI18" s="54">
        <f t="shared" si="7"/>
        <v>18</v>
      </c>
      <c r="AJ18" s="58">
        <v>4</v>
      </c>
      <c r="AK18" s="53">
        <v>6</v>
      </c>
      <c r="AL18" s="53">
        <v>0</v>
      </c>
      <c r="AM18" s="54">
        <f t="shared" si="8"/>
        <v>10</v>
      </c>
      <c r="AN18" s="58">
        <v>8</v>
      </c>
      <c r="AO18" s="53">
        <v>8</v>
      </c>
      <c r="AP18" s="53">
        <v>10</v>
      </c>
      <c r="AQ18" s="54">
        <f t="shared" si="9"/>
        <v>26</v>
      </c>
      <c r="AR18" s="58">
        <v>0</v>
      </c>
      <c r="AS18" s="53">
        <v>8</v>
      </c>
      <c r="AT18" s="53">
        <v>4</v>
      </c>
      <c r="AU18" s="54">
        <f t="shared" si="10"/>
        <v>12</v>
      </c>
      <c r="AV18" s="58">
        <v>8</v>
      </c>
      <c r="AW18" s="53">
        <v>4</v>
      </c>
      <c r="AX18" s="53">
        <v>10</v>
      </c>
      <c r="AY18" s="54">
        <f t="shared" si="11"/>
        <v>22</v>
      </c>
      <c r="AZ18" s="58">
        <v>10</v>
      </c>
      <c r="BA18" s="53">
        <v>10</v>
      </c>
      <c r="BB18" s="53">
        <v>10</v>
      </c>
      <c r="BC18" s="54">
        <f t="shared" si="12"/>
        <v>30</v>
      </c>
      <c r="BD18" s="58">
        <v>10</v>
      </c>
      <c r="BE18" s="53">
        <v>4</v>
      </c>
      <c r="BF18" s="53">
        <v>0</v>
      </c>
      <c r="BG18" s="54">
        <f t="shared" si="13"/>
        <v>14</v>
      </c>
      <c r="BH18" s="58">
        <v>10</v>
      </c>
      <c r="BI18" s="53">
        <v>6</v>
      </c>
      <c r="BJ18" s="53">
        <v>8</v>
      </c>
      <c r="BK18" s="54">
        <f t="shared" si="14"/>
        <v>24</v>
      </c>
      <c r="BL18" s="48">
        <f t="shared" si="15"/>
        <v>16</v>
      </c>
      <c r="BM18" s="100">
        <f t="shared" si="16"/>
        <v>10</v>
      </c>
      <c r="BN18" s="61">
        <f t="shared" si="17"/>
        <v>288</v>
      </c>
      <c r="BO18" s="123"/>
      <c r="BP18" s="117"/>
      <c r="BQ18" s="271" t="s">
        <v>1</v>
      </c>
      <c r="BR18" s="272" t="s">
        <v>8</v>
      </c>
      <c r="BS18" s="273" t="s">
        <v>14</v>
      </c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</row>
    <row r="19" spans="1:133" ht="22.5" customHeight="1" x14ac:dyDescent="0.25">
      <c r="A19" s="175">
        <v>14</v>
      </c>
      <c r="B19" s="157" t="s">
        <v>82</v>
      </c>
      <c r="C19" s="157" t="s">
        <v>80</v>
      </c>
      <c r="D19" s="227">
        <v>6</v>
      </c>
      <c r="E19" s="228">
        <v>10</v>
      </c>
      <c r="F19" s="228">
        <v>10</v>
      </c>
      <c r="G19" s="229">
        <f t="shared" si="0"/>
        <v>26</v>
      </c>
      <c r="H19" s="227">
        <v>10</v>
      </c>
      <c r="I19" s="228">
        <v>6</v>
      </c>
      <c r="J19" s="228">
        <v>10</v>
      </c>
      <c r="K19" s="229">
        <f t="shared" si="1"/>
        <v>26</v>
      </c>
      <c r="L19" s="227">
        <v>10</v>
      </c>
      <c r="M19" s="228">
        <v>10</v>
      </c>
      <c r="N19" s="228">
        <v>8</v>
      </c>
      <c r="O19" s="229">
        <f t="shared" si="2"/>
        <v>28</v>
      </c>
      <c r="P19" s="227">
        <v>10</v>
      </c>
      <c r="Q19" s="228">
        <v>10</v>
      </c>
      <c r="R19" s="228">
        <v>10</v>
      </c>
      <c r="S19" s="229">
        <f t="shared" si="3"/>
        <v>30</v>
      </c>
      <c r="T19" s="227">
        <v>10</v>
      </c>
      <c r="U19" s="228">
        <v>10</v>
      </c>
      <c r="V19" s="228">
        <v>10</v>
      </c>
      <c r="W19" s="229">
        <f t="shared" si="4"/>
        <v>30</v>
      </c>
      <c r="X19" s="227">
        <v>8</v>
      </c>
      <c r="Y19" s="228">
        <v>10</v>
      </c>
      <c r="Z19" s="228">
        <v>8</v>
      </c>
      <c r="AA19" s="229">
        <f t="shared" si="5"/>
        <v>26</v>
      </c>
      <c r="AB19" s="227">
        <v>10</v>
      </c>
      <c r="AC19" s="228">
        <v>10</v>
      </c>
      <c r="AD19" s="228">
        <v>10</v>
      </c>
      <c r="AE19" s="229">
        <f t="shared" si="6"/>
        <v>30</v>
      </c>
      <c r="AF19" s="227">
        <v>8</v>
      </c>
      <c r="AG19" s="228">
        <v>10</v>
      </c>
      <c r="AH19" s="228">
        <v>8</v>
      </c>
      <c r="AI19" s="229">
        <f t="shared" si="7"/>
        <v>26</v>
      </c>
      <c r="AJ19" s="227">
        <v>10</v>
      </c>
      <c r="AK19" s="228">
        <v>10</v>
      </c>
      <c r="AL19" s="228">
        <v>8</v>
      </c>
      <c r="AM19" s="229">
        <f t="shared" si="8"/>
        <v>28</v>
      </c>
      <c r="AN19" s="227">
        <v>10</v>
      </c>
      <c r="AO19" s="228">
        <v>10</v>
      </c>
      <c r="AP19" s="228">
        <v>10</v>
      </c>
      <c r="AQ19" s="229">
        <f t="shared" si="9"/>
        <v>30</v>
      </c>
      <c r="AR19" s="227">
        <v>10</v>
      </c>
      <c r="AS19" s="228">
        <v>0</v>
      </c>
      <c r="AT19" s="228">
        <v>8</v>
      </c>
      <c r="AU19" s="229">
        <f t="shared" si="10"/>
        <v>18</v>
      </c>
      <c r="AV19" s="227">
        <v>10</v>
      </c>
      <c r="AW19" s="228">
        <v>6</v>
      </c>
      <c r="AX19" s="228">
        <v>6</v>
      </c>
      <c r="AY19" s="229">
        <f t="shared" si="11"/>
        <v>22</v>
      </c>
      <c r="AZ19" s="227">
        <v>10</v>
      </c>
      <c r="BA19" s="228">
        <v>10</v>
      </c>
      <c r="BB19" s="228">
        <v>10</v>
      </c>
      <c r="BC19" s="229">
        <f t="shared" si="12"/>
        <v>30</v>
      </c>
      <c r="BD19" s="227">
        <v>0</v>
      </c>
      <c r="BE19" s="228">
        <v>10</v>
      </c>
      <c r="BF19" s="228">
        <v>10</v>
      </c>
      <c r="BG19" s="229">
        <f t="shared" si="13"/>
        <v>20</v>
      </c>
      <c r="BH19" s="227">
        <v>10</v>
      </c>
      <c r="BI19" s="228">
        <v>10</v>
      </c>
      <c r="BJ19" s="228">
        <v>10</v>
      </c>
      <c r="BK19" s="229">
        <f t="shared" si="14"/>
        <v>30</v>
      </c>
      <c r="BL19" s="230">
        <f t="shared" si="15"/>
        <v>32</v>
      </c>
      <c r="BM19" s="231">
        <f t="shared" si="16"/>
        <v>7</v>
      </c>
      <c r="BN19" s="232">
        <f t="shared" si="17"/>
        <v>400</v>
      </c>
      <c r="BO19" s="276">
        <v>2</v>
      </c>
      <c r="BP19" s="7"/>
      <c r="BQ19" s="105" t="s">
        <v>68</v>
      </c>
      <c r="BR19" s="113">
        <v>302</v>
      </c>
      <c r="BS19" s="167">
        <v>1</v>
      </c>
    </row>
    <row r="20" spans="1:133" ht="22.5" customHeight="1" thickBot="1" x14ac:dyDescent="0.3">
      <c r="A20" s="81">
        <v>15</v>
      </c>
      <c r="B20" s="87" t="s">
        <v>81</v>
      </c>
      <c r="C20" s="87" t="s">
        <v>36</v>
      </c>
      <c r="D20" s="72">
        <v>6</v>
      </c>
      <c r="E20" s="66">
        <v>10</v>
      </c>
      <c r="F20" s="66">
        <v>10</v>
      </c>
      <c r="G20" s="67">
        <f t="shared" si="0"/>
        <v>26</v>
      </c>
      <c r="H20" s="72">
        <v>4</v>
      </c>
      <c r="I20" s="66">
        <v>10</v>
      </c>
      <c r="J20" s="66">
        <v>6</v>
      </c>
      <c r="K20" s="67">
        <f t="shared" si="1"/>
        <v>20</v>
      </c>
      <c r="L20" s="72">
        <v>0</v>
      </c>
      <c r="M20" s="66">
        <v>0</v>
      </c>
      <c r="N20" s="66">
        <v>10</v>
      </c>
      <c r="O20" s="67">
        <f t="shared" si="2"/>
        <v>10</v>
      </c>
      <c r="P20" s="72">
        <v>10</v>
      </c>
      <c r="Q20" s="66">
        <v>4</v>
      </c>
      <c r="R20" s="66">
        <v>10</v>
      </c>
      <c r="S20" s="67">
        <f t="shared" si="3"/>
        <v>24</v>
      </c>
      <c r="T20" s="72">
        <v>10</v>
      </c>
      <c r="U20" s="66">
        <v>8</v>
      </c>
      <c r="V20" s="66">
        <v>0</v>
      </c>
      <c r="W20" s="67">
        <f t="shared" si="4"/>
        <v>18</v>
      </c>
      <c r="X20" s="72">
        <v>8</v>
      </c>
      <c r="Y20" s="66">
        <v>10</v>
      </c>
      <c r="Z20" s="66">
        <v>0</v>
      </c>
      <c r="AA20" s="67">
        <f t="shared" si="5"/>
        <v>18</v>
      </c>
      <c r="AB20" s="72">
        <v>8</v>
      </c>
      <c r="AC20" s="66">
        <v>8</v>
      </c>
      <c r="AD20" s="66">
        <v>10</v>
      </c>
      <c r="AE20" s="67">
        <f t="shared" si="6"/>
        <v>26</v>
      </c>
      <c r="AF20" s="72">
        <v>10</v>
      </c>
      <c r="AG20" s="66">
        <v>10</v>
      </c>
      <c r="AH20" s="66">
        <v>8</v>
      </c>
      <c r="AI20" s="67">
        <f t="shared" si="7"/>
        <v>28</v>
      </c>
      <c r="AJ20" s="72">
        <v>4</v>
      </c>
      <c r="AK20" s="66">
        <v>4</v>
      </c>
      <c r="AL20" s="66">
        <v>8</v>
      </c>
      <c r="AM20" s="67">
        <f t="shared" si="8"/>
        <v>16</v>
      </c>
      <c r="AN20" s="72">
        <v>10</v>
      </c>
      <c r="AO20" s="66">
        <v>8</v>
      </c>
      <c r="AP20" s="66">
        <v>10</v>
      </c>
      <c r="AQ20" s="67">
        <f t="shared" si="9"/>
        <v>28</v>
      </c>
      <c r="AR20" s="72">
        <v>8</v>
      </c>
      <c r="AS20" s="66">
        <v>4</v>
      </c>
      <c r="AT20" s="66">
        <v>0</v>
      </c>
      <c r="AU20" s="67">
        <f t="shared" si="10"/>
        <v>12</v>
      </c>
      <c r="AV20" s="72">
        <v>8</v>
      </c>
      <c r="AW20" s="66">
        <v>10</v>
      </c>
      <c r="AX20" s="66">
        <v>10</v>
      </c>
      <c r="AY20" s="67">
        <f t="shared" si="11"/>
        <v>28</v>
      </c>
      <c r="AZ20" s="72">
        <v>4</v>
      </c>
      <c r="BA20" s="66">
        <v>8</v>
      </c>
      <c r="BB20" s="66">
        <v>8</v>
      </c>
      <c r="BC20" s="67">
        <f t="shared" si="12"/>
        <v>20</v>
      </c>
      <c r="BD20" s="72">
        <v>0</v>
      </c>
      <c r="BE20" s="66">
        <v>10</v>
      </c>
      <c r="BF20" s="66">
        <v>0</v>
      </c>
      <c r="BG20" s="67">
        <f t="shared" si="13"/>
        <v>10</v>
      </c>
      <c r="BH20" s="72">
        <v>4</v>
      </c>
      <c r="BI20" s="66">
        <v>8</v>
      </c>
      <c r="BJ20" s="66">
        <v>8</v>
      </c>
      <c r="BK20" s="67">
        <f t="shared" si="14"/>
        <v>20</v>
      </c>
      <c r="BL20" s="49">
        <f t="shared" si="15"/>
        <v>16</v>
      </c>
      <c r="BM20" s="269">
        <f t="shared" si="16"/>
        <v>13</v>
      </c>
      <c r="BN20" s="270">
        <f t="shared" si="17"/>
        <v>304</v>
      </c>
      <c r="BO20" s="177"/>
      <c r="BQ20" s="166" t="s">
        <v>25</v>
      </c>
      <c r="BR20" s="191">
        <v>256</v>
      </c>
      <c r="BS20" s="255">
        <v>2</v>
      </c>
    </row>
    <row r="21" spans="1:133" ht="24" customHeight="1" thickBot="1" x14ac:dyDescent="0.3">
      <c r="BQ21" s="257" t="s">
        <v>83</v>
      </c>
      <c r="BR21" s="258">
        <v>162</v>
      </c>
      <c r="BS21" s="259">
        <v>3</v>
      </c>
    </row>
    <row r="22" spans="1:133" ht="27" customHeight="1" x14ac:dyDescent="0.25"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133" ht="15" customHeight="1" x14ac:dyDescent="0.25"/>
    <row r="24" spans="1:133" ht="15.75" customHeight="1" x14ac:dyDescent="0.25"/>
  </sheetData>
  <sortState ref="BQ5:BR16">
    <sortCondition descending="1" ref="BR5:BR16"/>
  </sortState>
  <mergeCells count="39">
    <mergeCell ref="C2:K2"/>
    <mergeCell ref="AE4:AE5"/>
    <mergeCell ref="AF4:AH4"/>
    <mergeCell ref="AI4:AI5"/>
    <mergeCell ref="A4:A5"/>
    <mergeCell ref="B4:B5"/>
    <mergeCell ref="C4:C5"/>
    <mergeCell ref="D4:F4"/>
    <mergeCell ref="AB4:AD4"/>
    <mergeCell ref="P4:R4"/>
    <mergeCell ref="S4:S5"/>
    <mergeCell ref="T4:V4"/>
    <mergeCell ref="W4:W5"/>
    <mergeCell ref="X4:Z4"/>
    <mergeCell ref="AA4:AA5"/>
    <mergeCell ref="G4:G5"/>
    <mergeCell ref="H4:J4"/>
    <mergeCell ref="K4:K5"/>
    <mergeCell ref="L4:N4"/>
    <mergeCell ref="O4:O5"/>
    <mergeCell ref="AJ4:AL4"/>
    <mergeCell ref="AM4:AM5"/>
    <mergeCell ref="AN4:AP4"/>
    <mergeCell ref="AQ4:AQ5"/>
    <mergeCell ref="BL4:BL5"/>
    <mergeCell ref="BM4:BM5"/>
    <mergeCell ref="BQ3:BS3"/>
    <mergeCell ref="BN4:BN5"/>
    <mergeCell ref="BO4:BO5"/>
    <mergeCell ref="AR4:AT4"/>
    <mergeCell ref="AU4:AU5"/>
    <mergeCell ref="AV4:AX4"/>
    <mergeCell ref="AY4:AY5"/>
    <mergeCell ref="AZ4:BB4"/>
    <mergeCell ref="BC4:BC5"/>
    <mergeCell ref="BD4:BF4"/>
    <mergeCell ref="BG4:BG5"/>
    <mergeCell ref="BH4:BJ4"/>
    <mergeCell ref="BK4:B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="80" zoomScaleNormal="80" workbookViewId="0">
      <selection activeCell="L26" sqref="L26"/>
    </sheetView>
  </sheetViews>
  <sheetFormatPr defaultRowHeight="15" x14ac:dyDescent="0.25"/>
  <cols>
    <col min="1" max="1" width="4" customWidth="1"/>
    <col min="2" max="2" width="23.85546875" bestFit="1" customWidth="1"/>
    <col min="3" max="3" width="30.5703125" bestFit="1" customWidth="1"/>
    <col min="4" max="13" width="7.85546875" customWidth="1"/>
    <col min="14" max="14" width="7.85546875" style="27" customWidth="1"/>
    <col min="15" max="16" width="6.85546875" customWidth="1"/>
    <col min="17" max="17" width="7.7109375" bestFit="1" customWidth="1"/>
    <col min="18" max="18" width="6.85546875" customWidth="1"/>
    <col min="19" max="19" width="26" bestFit="1" customWidth="1"/>
  </cols>
  <sheetData>
    <row r="1" spans="1:21" ht="17.25" customHeight="1" thickBot="1" x14ac:dyDescent="0.3">
      <c r="A1" s="7"/>
      <c r="B1" s="7"/>
      <c r="C1" s="7"/>
      <c r="D1" s="7"/>
      <c r="E1" s="7"/>
      <c r="F1" s="7"/>
      <c r="G1" s="7"/>
      <c r="H1" s="7"/>
      <c r="S1" s="115"/>
      <c r="T1" s="115"/>
      <c r="U1" s="50"/>
    </row>
    <row r="2" spans="1:21" ht="17.25" customHeight="1" thickBot="1" x14ac:dyDescent="0.4">
      <c r="A2" s="12"/>
      <c r="B2" s="12"/>
      <c r="C2" s="358" t="s">
        <v>66</v>
      </c>
      <c r="D2" s="359"/>
      <c r="E2" s="360"/>
      <c r="F2" s="12"/>
      <c r="G2" s="12"/>
      <c r="H2" s="12"/>
      <c r="S2" s="358" t="s">
        <v>66</v>
      </c>
      <c r="T2" s="359"/>
      <c r="U2" s="360"/>
    </row>
    <row r="3" spans="1:21" ht="21" customHeight="1" thickBot="1" x14ac:dyDescent="0.4">
      <c r="A3" s="7"/>
      <c r="B3" s="7"/>
      <c r="C3" s="7"/>
      <c r="D3" s="11"/>
      <c r="E3" s="17"/>
      <c r="F3" s="12"/>
      <c r="G3" s="12"/>
      <c r="H3" s="12"/>
      <c r="S3" s="114" t="s">
        <v>1</v>
      </c>
      <c r="T3" s="171" t="s">
        <v>8</v>
      </c>
      <c r="U3" s="172" t="s">
        <v>14</v>
      </c>
    </row>
    <row r="4" spans="1:21" ht="21" customHeight="1" thickBot="1" x14ac:dyDescent="0.3">
      <c r="A4" s="200" t="s">
        <v>0</v>
      </c>
      <c r="B4" s="200" t="s">
        <v>1</v>
      </c>
      <c r="C4" s="200" t="s">
        <v>2</v>
      </c>
      <c r="D4" s="74" t="s">
        <v>3</v>
      </c>
      <c r="E4" s="74" t="s">
        <v>4</v>
      </c>
      <c r="F4" s="74" t="s">
        <v>5</v>
      </c>
      <c r="G4" s="74" t="s">
        <v>6</v>
      </c>
      <c r="H4" s="74" t="s">
        <v>7</v>
      </c>
      <c r="I4" s="74" t="s">
        <v>9</v>
      </c>
      <c r="J4" s="74" t="s">
        <v>10</v>
      </c>
      <c r="K4" s="74" t="s">
        <v>11</v>
      </c>
      <c r="L4" s="74" t="s">
        <v>12</v>
      </c>
      <c r="M4" s="74" t="s">
        <v>13</v>
      </c>
      <c r="N4" s="200" t="s">
        <v>8</v>
      </c>
      <c r="O4" s="204" t="s">
        <v>32</v>
      </c>
      <c r="P4" s="204" t="s">
        <v>33</v>
      </c>
      <c r="Q4" s="204" t="s">
        <v>14</v>
      </c>
      <c r="S4" s="105" t="s">
        <v>24</v>
      </c>
      <c r="T4" s="173">
        <v>96</v>
      </c>
      <c r="U4" s="170">
        <v>1</v>
      </c>
    </row>
    <row r="5" spans="1:21" s="20" customFormat="1" ht="21" customHeight="1" x14ac:dyDescent="0.25">
      <c r="A5" s="189">
        <v>1</v>
      </c>
      <c r="B5" s="124" t="s">
        <v>24</v>
      </c>
      <c r="C5" s="124" t="s">
        <v>35</v>
      </c>
      <c r="D5" s="142">
        <v>10</v>
      </c>
      <c r="E5" s="143">
        <v>10</v>
      </c>
      <c r="F5" s="143">
        <v>8</v>
      </c>
      <c r="G5" s="143">
        <v>10</v>
      </c>
      <c r="H5" s="143">
        <v>10</v>
      </c>
      <c r="I5" s="143">
        <v>8</v>
      </c>
      <c r="J5" s="143">
        <v>10</v>
      </c>
      <c r="K5" s="143">
        <v>10</v>
      </c>
      <c r="L5" s="143">
        <v>10</v>
      </c>
      <c r="M5" s="144">
        <v>10</v>
      </c>
      <c r="N5" s="145">
        <f t="shared" ref="N5:N19" si="0">SUM(D5:M5)</f>
        <v>96</v>
      </c>
      <c r="O5" s="188">
        <f t="shared" ref="O5:O19" si="1">COUNTIF(D5,"=10")+COUNTIF(E5,"=10")+COUNTIF(F5,"=10")+COUNTIF(G5,"=10")+COUNTIF(H5,"=10")+COUNTIF(I5,"=10")+COUNTIF(J5,"=10")+COUNTIF(K5,"=10")+COUNTIF(L5,"=10")+COUNTIF(M5,"=10")</f>
        <v>8</v>
      </c>
      <c r="P5" s="188">
        <f t="shared" ref="P5:P19" si="2">COUNTIF(D5,"=8")+COUNTIF(E5,"=8")+COUNTIF(F5,"=8")+COUNTIF(G5,"=8")+COUNTIF(H5,"=8")+COUNTIF(I5,"=8")+COUNTIF(J5,"=8")+COUNTIF(K5,"=8")+COUNTIF(L5,"=8")+COUNTIF(M5,"=8")</f>
        <v>2</v>
      </c>
      <c r="Q5" s="286">
        <v>1</v>
      </c>
      <c r="S5" s="164" t="s">
        <v>82</v>
      </c>
      <c r="T5" s="174">
        <v>94</v>
      </c>
      <c r="U5" s="163">
        <v>2</v>
      </c>
    </row>
    <row r="6" spans="1:21" s="20" customFormat="1" ht="21" customHeight="1" x14ac:dyDescent="0.25">
      <c r="A6" s="212">
        <v>2</v>
      </c>
      <c r="B6" s="88" t="s">
        <v>77</v>
      </c>
      <c r="C6" s="88" t="s">
        <v>76</v>
      </c>
      <c r="D6" s="80">
        <v>6</v>
      </c>
      <c r="E6" s="79">
        <v>6</v>
      </c>
      <c r="F6" s="79">
        <v>6</v>
      </c>
      <c r="G6" s="79">
        <v>8</v>
      </c>
      <c r="H6" s="79">
        <v>8</v>
      </c>
      <c r="I6" s="79">
        <v>8</v>
      </c>
      <c r="J6" s="79">
        <v>6</v>
      </c>
      <c r="K6" s="79">
        <v>8</v>
      </c>
      <c r="L6" s="79">
        <v>10</v>
      </c>
      <c r="M6" s="73">
        <v>4</v>
      </c>
      <c r="N6" s="195">
        <f t="shared" si="0"/>
        <v>70</v>
      </c>
      <c r="O6" s="193">
        <f t="shared" si="1"/>
        <v>1</v>
      </c>
      <c r="P6" s="193">
        <f t="shared" si="2"/>
        <v>4</v>
      </c>
      <c r="Q6" s="235"/>
      <c r="S6" s="106" t="s">
        <v>73</v>
      </c>
      <c r="T6" s="110">
        <v>88</v>
      </c>
      <c r="U6" s="108">
        <v>3</v>
      </c>
    </row>
    <row r="7" spans="1:21" s="20" customFormat="1" ht="21" customHeight="1" x14ac:dyDescent="0.25">
      <c r="A7" s="187">
        <v>3</v>
      </c>
      <c r="B7" s="127" t="s">
        <v>68</v>
      </c>
      <c r="C7" s="127" t="s">
        <v>69</v>
      </c>
      <c r="D7" s="146">
        <v>4</v>
      </c>
      <c r="E7" s="147">
        <v>8</v>
      </c>
      <c r="F7" s="147">
        <v>6</v>
      </c>
      <c r="G7" s="147">
        <v>10</v>
      </c>
      <c r="H7" s="147">
        <v>6</v>
      </c>
      <c r="I7" s="147">
        <v>10</v>
      </c>
      <c r="J7" s="147">
        <v>10</v>
      </c>
      <c r="K7" s="147">
        <v>8</v>
      </c>
      <c r="L7" s="147">
        <v>10</v>
      </c>
      <c r="M7" s="148">
        <v>10</v>
      </c>
      <c r="N7" s="187">
        <f t="shared" si="0"/>
        <v>82</v>
      </c>
      <c r="O7" s="186">
        <f t="shared" si="1"/>
        <v>5</v>
      </c>
      <c r="P7" s="186">
        <f t="shared" si="2"/>
        <v>2</v>
      </c>
      <c r="Q7" s="287">
        <v>1</v>
      </c>
      <c r="S7" s="89" t="s">
        <v>26</v>
      </c>
      <c r="T7" s="59">
        <v>86</v>
      </c>
      <c r="U7" s="123">
        <v>4</v>
      </c>
    </row>
    <row r="8" spans="1:21" s="20" customFormat="1" ht="21" customHeight="1" x14ac:dyDescent="0.25">
      <c r="A8" s="212">
        <v>4</v>
      </c>
      <c r="B8" s="86" t="s">
        <v>39</v>
      </c>
      <c r="C8" s="86" t="s">
        <v>69</v>
      </c>
      <c r="D8" s="80">
        <v>0</v>
      </c>
      <c r="E8" s="79">
        <v>10</v>
      </c>
      <c r="F8" s="79">
        <v>0</v>
      </c>
      <c r="G8" s="79">
        <v>8</v>
      </c>
      <c r="H8" s="79">
        <v>0</v>
      </c>
      <c r="I8" s="79">
        <v>8</v>
      </c>
      <c r="J8" s="79">
        <v>0</v>
      </c>
      <c r="K8" s="79">
        <v>6</v>
      </c>
      <c r="L8" s="79">
        <v>10</v>
      </c>
      <c r="M8" s="73">
        <v>0</v>
      </c>
      <c r="N8" s="195">
        <f t="shared" si="0"/>
        <v>42</v>
      </c>
      <c r="O8" s="193">
        <f t="shared" si="1"/>
        <v>2</v>
      </c>
      <c r="P8" s="193">
        <f t="shared" si="2"/>
        <v>2</v>
      </c>
      <c r="Q8" s="237"/>
      <c r="S8" s="91" t="s">
        <v>81</v>
      </c>
      <c r="T8" s="69">
        <v>84</v>
      </c>
      <c r="U8" s="92">
        <v>5</v>
      </c>
    </row>
    <row r="9" spans="1:21" s="20" customFormat="1" ht="21" customHeight="1" x14ac:dyDescent="0.25">
      <c r="A9" s="141">
        <v>5</v>
      </c>
      <c r="B9" s="86" t="s">
        <v>70</v>
      </c>
      <c r="C9" s="86" t="s">
        <v>36</v>
      </c>
      <c r="D9" s="80">
        <v>4</v>
      </c>
      <c r="E9" s="79">
        <v>6</v>
      </c>
      <c r="F9" s="79">
        <v>0</v>
      </c>
      <c r="G9" s="79">
        <v>0</v>
      </c>
      <c r="H9" s="79">
        <v>6</v>
      </c>
      <c r="I9" s="79">
        <v>6</v>
      </c>
      <c r="J9" s="79">
        <v>4</v>
      </c>
      <c r="K9" s="79">
        <v>10</v>
      </c>
      <c r="L9" s="79">
        <v>6</v>
      </c>
      <c r="M9" s="73">
        <v>10</v>
      </c>
      <c r="N9" s="141">
        <f t="shared" si="0"/>
        <v>52</v>
      </c>
      <c r="O9" s="103">
        <f t="shared" si="1"/>
        <v>2</v>
      </c>
      <c r="P9" s="103">
        <f t="shared" si="2"/>
        <v>0</v>
      </c>
      <c r="Q9" s="123"/>
      <c r="S9" s="89" t="s">
        <v>37</v>
      </c>
      <c r="T9" s="59">
        <v>82</v>
      </c>
      <c r="U9" s="92">
        <v>6</v>
      </c>
    </row>
    <row r="10" spans="1:21" s="20" customFormat="1" ht="21" customHeight="1" x14ac:dyDescent="0.25">
      <c r="A10" s="83">
        <v>6</v>
      </c>
      <c r="B10" s="88" t="s">
        <v>37</v>
      </c>
      <c r="C10" s="88" t="s">
        <v>36</v>
      </c>
      <c r="D10" s="78">
        <v>6</v>
      </c>
      <c r="E10" s="77">
        <v>8</v>
      </c>
      <c r="F10" s="77">
        <v>10</v>
      </c>
      <c r="G10" s="77">
        <v>6</v>
      </c>
      <c r="H10" s="77">
        <v>10</v>
      </c>
      <c r="I10" s="77">
        <v>8</v>
      </c>
      <c r="J10" s="77">
        <v>10</v>
      </c>
      <c r="K10" s="77">
        <v>8</v>
      </c>
      <c r="L10" s="77">
        <v>6</v>
      </c>
      <c r="M10" s="192">
        <v>10</v>
      </c>
      <c r="N10" s="83">
        <f t="shared" si="0"/>
        <v>82</v>
      </c>
      <c r="O10" s="84">
        <f t="shared" si="1"/>
        <v>4</v>
      </c>
      <c r="P10" s="84">
        <f t="shared" si="2"/>
        <v>3</v>
      </c>
      <c r="Q10" s="85"/>
      <c r="S10" s="89" t="s">
        <v>75</v>
      </c>
      <c r="T10" s="59">
        <v>76</v>
      </c>
      <c r="U10" s="178">
        <v>7</v>
      </c>
    </row>
    <row r="11" spans="1:21" s="20" customFormat="1" ht="21" customHeight="1" x14ac:dyDescent="0.25">
      <c r="A11" s="212">
        <v>7</v>
      </c>
      <c r="B11" s="86" t="s">
        <v>26</v>
      </c>
      <c r="C11" s="86" t="s">
        <v>31</v>
      </c>
      <c r="D11" s="80">
        <v>10</v>
      </c>
      <c r="E11" s="79">
        <v>8</v>
      </c>
      <c r="F11" s="79">
        <v>8</v>
      </c>
      <c r="G11" s="79">
        <v>10</v>
      </c>
      <c r="H11" s="79">
        <v>8</v>
      </c>
      <c r="I11" s="79">
        <v>6</v>
      </c>
      <c r="J11" s="79">
        <v>10</v>
      </c>
      <c r="K11" s="79">
        <v>10</v>
      </c>
      <c r="L11" s="79">
        <v>10</v>
      </c>
      <c r="M11" s="73">
        <v>6</v>
      </c>
      <c r="N11" s="195">
        <f t="shared" si="0"/>
        <v>86</v>
      </c>
      <c r="O11" s="193">
        <f t="shared" si="1"/>
        <v>5</v>
      </c>
      <c r="P11" s="193">
        <f t="shared" si="2"/>
        <v>3</v>
      </c>
      <c r="Q11" s="75"/>
      <c r="S11" s="89" t="s">
        <v>77</v>
      </c>
      <c r="T11" s="59">
        <v>70</v>
      </c>
      <c r="U11" s="178">
        <v>8</v>
      </c>
    </row>
    <row r="12" spans="1:21" s="20" customFormat="1" ht="21" customHeight="1" x14ac:dyDescent="0.25">
      <c r="A12" s="151">
        <v>8</v>
      </c>
      <c r="B12" s="120" t="s">
        <v>73</v>
      </c>
      <c r="C12" s="120" t="s">
        <v>74</v>
      </c>
      <c r="D12" s="152">
        <v>10</v>
      </c>
      <c r="E12" s="153">
        <v>8</v>
      </c>
      <c r="F12" s="153">
        <v>10</v>
      </c>
      <c r="G12" s="153">
        <v>6</v>
      </c>
      <c r="H12" s="153">
        <v>8</v>
      </c>
      <c r="I12" s="153">
        <v>10</v>
      </c>
      <c r="J12" s="153">
        <v>8</v>
      </c>
      <c r="K12" s="153">
        <v>8</v>
      </c>
      <c r="L12" s="153">
        <v>10</v>
      </c>
      <c r="M12" s="154">
        <v>10</v>
      </c>
      <c r="N12" s="151">
        <f t="shared" si="0"/>
        <v>88</v>
      </c>
      <c r="O12" s="116">
        <f t="shared" si="1"/>
        <v>5</v>
      </c>
      <c r="P12" s="116">
        <f t="shared" si="2"/>
        <v>4</v>
      </c>
      <c r="Q12" s="288">
        <v>3</v>
      </c>
      <c r="S12" s="91" t="s">
        <v>79</v>
      </c>
      <c r="T12" s="59">
        <v>66</v>
      </c>
      <c r="U12" s="178">
        <v>9</v>
      </c>
    </row>
    <row r="13" spans="1:21" s="20" customFormat="1" ht="21" customHeight="1" x14ac:dyDescent="0.25">
      <c r="A13" s="212">
        <v>9</v>
      </c>
      <c r="B13" s="86" t="s">
        <v>75</v>
      </c>
      <c r="C13" s="86" t="s">
        <v>76</v>
      </c>
      <c r="D13" s="80">
        <v>8</v>
      </c>
      <c r="E13" s="79">
        <v>8</v>
      </c>
      <c r="F13" s="79">
        <v>4</v>
      </c>
      <c r="G13" s="79">
        <v>6</v>
      </c>
      <c r="H13" s="79">
        <v>8</v>
      </c>
      <c r="I13" s="79">
        <v>8</v>
      </c>
      <c r="J13" s="79">
        <v>8</v>
      </c>
      <c r="K13" s="79">
        <v>8</v>
      </c>
      <c r="L13" s="79">
        <v>8</v>
      </c>
      <c r="M13" s="73">
        <v>10</v>
      </c>
      <c r="N13" s="195">
        <f t="shared" si="0"/>
        <v>76</v>
      </c>
      <c r="O13" s="193">
        <f t="shared" si="1"/>
        <v>1</v>
      </c>
      <c r="P13" s="193">
        <f t="shared" si="2"/>
        <v>7</v>
      </c>
      <c r="Q13" s="75"/>
      <c r="S13" s="91" t="s">
        <v>78</v>
      </c>
      <c r="T13" s="69">
        <v>66</v>
      </c>
      <c r="U13" s="92">
        <v>10</v>
      </c>
    </row>
    <row r="14" spans="1:21" s="20" customFormat="1" ht="21" customHeight="1" x14ac:dyDescent="0.25">
      <c r="A14" s="285">
        <v>10</v>
      </c>
      <c r="B14" s="120" t="s">
        <v>83</v>
      </c>
      <c r="C14" s="120" t="s">
        <v>36</v>
      </c>
      <c r="D14" s="152">
        <v>6</v>
      </c>
      <c r="E14" s="153">
        <v>8</v>
      </c>
      <c r="F14" s="153">
        <v>4</v>
      </c>
      <c r="G14" s="153">
        <v>4</v>
      </c>
      <c r="H14" s="153">
        <v>8</v>
      </c>
      <c r="I14" s="153">
        <v>8</v>
      </c>
      <c r="J14" s="153">
        <v>6</v>
      </c>
      <c r="K14" s="153">
        <v>8</v>
      </c>
      <c r="L14" s="153">
        <v>6</v>
      </c>
      <c r="M14" s="154">
        <v>10</v>
      </c>
      <c r="N14" s="285">
        <f t="shared" si="0"/>
        <v>68</v>
      </c>
      <c r="O14" s="109">
        <f t="shared" si="1"/>
        <v>1</v>
      </c>
      <c r="P14" s="109">
        <f t="shared" si="2"/>
        <v>4</v>
      </c>
      <c r="Q14" s="18">
        <v>3</v>
      </c>
      <c r="S14" s="238" t="s">
        <v>70</v>
      </c>
      <c r="T14" s="60">
        <v>52</v>
      </c>
      <c r="U14" s="239">
        <v>11</v>
      </c>
    </row>
    <row r="15" spans="1:21" ht="21" customHeight="1" thickBot="1" x14ac:dyDescent="0.3">
      <c r="A15" s="240">
        <v>11</v>
      </c>
      <c r="B15" s="157" t="s">
        <v>25</v>
      </c>
      <c r="C15" s="157" t="s">
        <v>36</v>
      </c>
      <c r="D15" s="282">
        <v>10</v>
      </c>
      <c r="E15" s="283">
        <v>0</v>
      </c>
      <c r="F15" s="283">
        <v>8</v>
      </c>
      <c r="G15" s="283">
        <v>8</v>
      </c>
      <c r="H15" s="283">
        <v>6</v>
      </c>
      <c r="I15" s="283">
        <v>10</v>
      </c>
      <c r="J15" s="283">
        <v>8</v>
      </c>
      <c r="K15" s="283">
        <v>8</v>
      </c>
      <c r="L15" s="283">
        <v>10</v>
      </c>
      <c r="M15" s="190">
        <v>10</v>
      </c>
      <c r="N15" s="240">
        <f t="shared" si="0"/>
        <v>78</v>
      </c>
      <c r="O15" s="284">
        <f t="shared" si="1"/>
        <v>4</v>
      </c>
      <c r="P15" s="284">
        <f t="shared" si="2"/>
        <v>4</v>
      </c>
      <c r="Q15" s="275">
        <v>2</v>
      </c>
      <c r="S15" s="90" t="s">
        <v>39</v>
      </c>
      <c r="T15" s="81">
        <v>42</v>
      </c>
      <c r="U15" s="179">
        <v>12</v>
      </c>
    </row>
    <row r="16" spans="1:21" s="20" customFormat="1" ht="21" customHeight="1" x14ac:dyDescent="0.25">
      <c r="A16" s="212">
        <v>12</v>
      </c>
      <c r="B16" s="86" t="s">
        <v>78</v>
      </c>
      <c r="C16" s="86" t="s">
        <v>36</v>
      </c>
      <c r="D16" s="80">
        <v>10</v>
      </c>
      <c r="E16" s="79">
        <v>8</v>
      </c>
      <c r="F16" s="79">
        <v>10</v>
      </c>
      <c r="G16" s="79">
        <v>0</v>
      </c>
      <c r="H16" s="79">
        <v>8</v>
      </c>
      <c r="I16" s="79">
        <v>0</v>
      </c>
      <c r="J16" s="79">
        <v>6</v>
      </c>
      <c r="K16" s="79">
        <v>10</v>
      </c>
      <c r="L16" s="79">
        <v>6</v>
      </c>
      <c r="M16" s="73">
        <v>8</v>
      </c>
      <c r="N16" s="195">
        <f t="shared" si="0"/>
        <v>66</v>
      </c>
      <c r="O16" s="193">
        <f t="shared" si="1"/>
        <v>3</v>
      </c>
      <c r="P16" s="193">
        <f t="shared" si="2"/>
        <v>3</v>
      </c>
      <c r="Q16" s="236"/>
      <c r="S16" s="117"/>
      <c r="T16" s="44"/>
      <c r="U16" s="117"/>
    </row>
    <row r="17" spans="1:21" ht="21" customHeight="1" thickBot="1" x14ac:dyDescent="0.3">
      <c r="A17" s="212">
        <v>13</v>
      </c>
      <c r="B17" s="88" t="s">
        <v>79</v>
      </c>
      <c r="C17" s="88" t="s">
        <v>80</v>
      </c>
      <c r="D17" s="80">
        <v>4</v>
      </c>
      <c r="E17" s="79">
        <v>10</v>
      </c>
      <c r="F17" s="79">
        <v>4</v>
      </c>
      <c r="G17" s="79">
        <v>10</v>
      </c>
      <c r="H17" s="79">
        <v>10</v>
      </c>
      <c r="I17" s="79">
        <v>8</v>
      </c>
      <c r="J17" s="79">
        <v>4</v>
      </c>
      <c r="K17" s="79">
        <v>10</v>
      </c>
      <c r="L17" s="79">
        <v>0</v>
      </c>
      <c r="M17" s="73">
        <v>6</v>
      </c>
      <c r="N17" s="195">
        <f>SUM(D17:M17)</f>
        <v>66</v>
      </c>
      <c r="O17" s="193">
        <f t="shared" si="1"/>
        <v>4</v>
      </c>
      <c r="P17" s="193">
        <f t="shared" si="2"/>
        <v>1</v>
      </c>
      <c r="Q17" s="75"/>
    </row>
    <row r="18" spans="1:21" ht="21" customHeight="1" thickBot="1" x14ac:dyDescent="0.3">
      <c r="A18" s="161">
        <v>14</v>
      </c>
      <c r="B18" s="119" t="s">
        <v>82</v>
      </c>
      <c r="C18" s="119" t="s">
        <v>80</v>
      </c>
      <c r="D18" s="158">
        <v>10</v>
      </c>
      <c r="E18" s="159">
        <v>6</v>
      </c>
      <c r="F18" s="159">
        <v>10</v>
      </c>
      <c r="G18" s="159">
        <v>10</v>
      </c>
      <c r="H18" s="159">
        <v>8</v>
      </c>
      <c r="I18" s="159">
        <v>10</v>
      </c>
      <c r="J18" s="159">
        <v>10</v>
      </c>
      <c r="K18" s="159">
        <v>10</v>
      </c>
      <c r="L18" s="159">
        <v>10</v>
      </c>
      <c r="M18" s="160">
        <v>10</v>
      </c>
      <c r="N18" s="161">
        <f t="shared" si="0"/>
        <v>94</v>
      </c>
      <c r="O18" s="162">
        <f t="shared" si="1"/>
        <v>8</v>
      </c>
      <c r="P18" s="162">
        <f t="shared" si="2"/>
        <v>1</v>
      </c>
      <c r="Q18" s="163">
        <v>2</v>
      </c>
      <c r="S18" s="185" t="s">
        <v>1</v>
      </c>
      <c r="T18" s="171" t="s">
        <v>8</v>
      </c>
      <c r="U18" s="172" t="s">
        <v>14</v>
      </c>
    </row>
    <row r="19" spans="1:21" ht="21" customHeight="1" thickBot="1" x14ac:dyDescent="0.3">
      <c r="A19" s="214">
        <v>15</v>
      </c>
      <c r="B19" s="241" t="s">
        <v>81</v>
      </c>
      <c r="C19" s="241" t="s">
        <v>36</v>
      </c>
      <c r="D19" s="277">
        <v>10</v>
      </c>
      <c r="E19" s="278">
        <v>8</v>
      </c>
      <c r="F19" s="278">
        <v>10</v>
      </c>
      <c r="G19" s="278">
        <v>8</v>
      </c>
      <c r="H19" s="278">
        <v>10</v>
      </c>
      <c r="I19" s="278">
        <v>10</v>
      </c>
      <c r="J19" s="278">
        <v>8</v>
      </c>
      <c r="K19" s="278">
        <v>4</v>
      </c>
      <c r="L19" s="278">
        <v>8</v>
      </c>
      <c r="M19" s="202">
        <v>8</v>
      </c>
      <c r="N19" s="201">
        <f t="shared" si="0"/>
        <v>84</v>
      </c>
      <c r="O19" s="203">
        <f t="shared" si="1"/>
        <v>4</v>
      </c>
      <c r="P19" s="203">
        <f t="shared" si="2"/>
        <v>5</v>
      </c>
      <c r="Q19" s="279"/>
      <c r="S19" s="105" t="s">
        <v>68</v>
      </c>
      <c r="T19" s="34">
        <v>82</v>
      </c>
      <c r="U19" s="167">
        <v>1</v>
      </c>
    </row>
    <row r="20" spans="1:21" ht="21" customHeight="1" x14ac:dyDescent="0.25">
      <c r="S20" s="166" t="s">
        <v>25</v>
      </c>
      <c r="T20" s="175">
        <v>78</v>
      </c>
      <c r="U20" s="168">
        <v>2</v>
      </c>
    </row>
    <row r="21" spans="1:21" ht="21" customHeight="1" thickBot="1" x14ac:dyDescent="0.3">
      <c r="H21" s="20"/>
      <c r="I21" s="20"/>
      <c r="J21" s="20"/>
      <c r="K21" s="20"/>
      <c r="L21" s="20"/>
      <c r="S21" s="257" t="s">
        <v>83</v>
      </c>
      <c r="T21" s="281">
        <v>68</v>
      </c>
      <c r="U21" s="280">
        <v>3</v>
      </c>
    </row>
    <row r="22" spans="1:21" ht="21" customHeight="1" x14ac:dyDescent="0.25"/>
    <row r="23" spans="1:21" ht="21" customHeight="1" x14ac:dyDescent="0.25"/>
    <row r="24" spans="1:21" ht="21" customHeight="1" x14ac:dyDescent="0.25"/>
    <row r="25" spans="1:21" ht="21" customHeight="1" x14ac:dyDescent="0.25"/>
    <row r="26" spans="1:21" ht="21" customHeight="1" x14ac:dyDescent="0.25"/>
    <row r="27" spans="1:21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S27" s="20"/>
      <c r="T27" s="20"/>
      <c r="U27" s="20"/>
    </row>
    <row r="28" spans="1:21" ht="22.5" customHeight="1" x14ac:dyDescent="0.25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S28" s="20"/>
      <c r="T28" s="20"/>
      <c r="U28" s="20"/>
    </row>
    <row r="29" spans="1:21" x14ac:dyDescent="0.25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S29" s="20"/>
      <c r="T29" s="20"/>
      <c r="U29" s="20"/>
    </row>
    <row r="30" spans="1:21" s="20" customFormat="1" ht="19.5" customHeight="1" x14ac:dyDescent="0.25">
      <c r="A30"/>
      <c r="B30"/>
    </row>
    <row r="31" spans="1:21" s="20" customFormat="1" ht="19.5" customHeight="1" x14ac:dyDescent="0.25">
      <c r="A31"/>
      <c r="B31"/>
    </row>
    <row r="32" spans="1:21" s="20" customFormat="1" ht="19.5" customHeight="1" x14ac:dyDescent="0.25">
      <c r="A32"/>
      <c r="B32"/>
    </row>
    <row r="33" spans="1:21" s="20" customFormat="1" ht="19.5" customHeight="1" x14ac:dyDescent="0.25">
      <c r="A33"/>
      <c r="B33"/>
    </row>
    <row r="34" spans="1:21" s="20" customFormat="1" ht="19.5" customHeight="1" x14ac:dyDescent="0.25">
      <c r="A34"/>
      <c r="B34"/>
    </row>
    <row r="35" spans="1:21" s="20" customFormat="1" ht="19.5" customHeight="1" x14ac:dyDescent="0.25">
      <c r="A35"/>
      <c r="B35"/>
    </row>
    <row r="36" spans="1:21" s="20" customFormat="1" ht="19.5" customHeight="1" x14ac:dyDescent="0.25">
      <c r="A36"/>
      <c r="B36"/>
    </row>
    <row r="37" spans="1:21" s="20" customFormat="1" ht="19.5" customHeight="1" x14ac:dyDescent="0.25">
      <c r="A37"/>
      <c r="B37"/>
    </row>
    <row r="38" spans="1:21" s="20" customFormat="1" ht="19.5" customHeight="1" x14ac:dyDescent="0.25">
      <c r="A38"/>
      <c r="B38"/>
    </row>
    <row r="39" spans="1:21" s="20" customFormat="1" ht="19.5" customHeight="1" x14ac:dyDescent="0.25">
      <c r="A39"/>
      <c r="B39"/>
    </row>
    <row r="40" spans="1:21" s="20" customFormat="1" ht="19.5" customHeight="1" x14ac:dyDescent="0.25">
      <c r="A40"/>
      <c r="B40"/>
    </row>
    <row r="41" spans="1:21" s="20" customFormat="1" ht="19.5" customHeight="1" x14ac:dyDescent="0.25">
      <c r="A41"/>
      <c r="B41"/>
    </row>
    <row r="42" spans="1:21" s="20" customFormat="1" ht="19.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 s="27"/>
      <c r="O42"/>
      <c r="P42"/>
      <c r="Q42"/>
      <c r="S42"/>
      <c r="T42"/>
      <c r="U42"/>
    </row>
    <row r="43" spans="1:21" s="20" customFormat="1" ht="19.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 s="27"/>
      <c r="O43"/>
      <c r="P43"/>
      <c r="Q43"/>
      <c r="S43"/>
      <c r="T43"/>
      <c r="U43"/>
    </row>
    <row r="44" spans="1:21" s="20" customFormat="1" ht="19.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 s="27"/>
      <c r="O44"/>
      <c r="P44"/>
      <c r="Q44"/>
      <c r="S44"/>
      <c r="T44"/>
      <c r="U44"/>
    </row>
  </sheetData>
  <sortState ref="S4:T15">
    <sortCondition descending="1" ref="T4:T15"/>
  </sortState>
  <mergeCells count="2">
    <mergeCell ref="C2:E2"/>
    <mergeCell ref="S2:U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"/>
  <sheetViews>
    <sheetView zoomScale="80" zoomScaleNormal="80" workbookViewId="0">
      <selection activeCell="N23" sqref="N23"/>
    </sheetView>
  </sheetViews>
  <sheetFormatPr defaultRowHeight="15" x14ac:dyDescent="0.25"/>
  <cols>
    <col min="1" max="1" width="3.5703125" bestFit="1" customWidth="1"/>
    <col min="2" max="2" width="24.5703125" bestFit="1" customWidth="1"/>
    <col min="3" max="3" width="31" bestFit="1" customWidth="1"/>
    <col min="4" max="14" width="9.42578125" customWidth="1"/>
    <col min="15" max="17" width="7" customWidth="1"/>
    <col min="18" max="18" width="5.140625" customWidth="1"/>
    <col min="19" max="19" width="25.7109375" customWidth="1"/>
    <col min="20" max="20" width="7.7109375" customWidth="1"/>
    <col min="21" max="21" width="8.5703125" customWidth="1"/>
    <col min="22" max="43" width="5.140625" customWidth="1"/>
    <col min="44" max="45" width="5.42578125" customWidth="1"/>
    <col min="46" max="46" width="5.85546875" customWidth="1"/>
    <col min="47" max="47" width="7.85546875" customWidth="1"/>
  </cols>
  <sheetData>
    <row r="1" spans="1:47" ht="21" customHeight="1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ht="21" customHeight="1" thickBot="1" x14ac:dyDescent="0.4">
      <c r="A2" s="28"/>
      <c r="B2" s="93"/>
      <c r="C2" s="358" t="s">
        <v>40</v>
      </c>
      <c r="D2" s="359"/>
      <c r="E2" s="360"/>
      <c r="F2" s="12"/>
      <c r="G2" s="12"/>
      <c r="H2" s="12"/>
      <c r="I2" s="27"/>
      <c r="J2" s="27"/>
      <c r="K2" s="27"/>
      <c r="L2" s="27"/>
      <c r="M2" s="27"/>
      <c r="N2" s="27"/>
      <c r="O2" s="27"/>
      <c r="P2" s="27"/>
      <c r="Q2" s="27"/>
      <c r="S2" s="115"/>
      <c r="T2" s="115"/>
      <c r="U2" s="50"/>
    </row>
    <row r="3" spans="1:47" ht="21" customHeight="1" thickBot="1" x14ac:dyDescent="0.4">
      <c r="A3" s="28"/>
      <c r="B3" s="28"/>
      <c r="C3" s="28"/>
      <c r="D3" s="11"/>
      <c r="E3" s="17"/>
      <c r="F3" s="12"/>
      <c r="G3" s="12"/>
      <c r="H3" s="12"/>
      <c r="I3" s="27"/>
      <c r="J3" s="27"/>
      <c r="K3" s="27"/>
      <c r="L3" s="27"/>
      <c r="M3" s="27"/>
      <c r="N3" s="27"/>
      <c r="O3" s="27"/>
      <c r="P3" s="27"/>
      <c r="Q3" s="27"/>
      <c r="S3" s="358" t="s">
        <v>40</v>
      </c>
      <c r="T3" s="359"/>
      <c r="U3" s="360"/>
    </row>
    <row r="4" spans="1:47" ht="21" customHeight="1" thickBot="1" x14ac:dyDescent="0.3">
      <c r="A4" s="200" t="s">
        <v>0</v>
      </c>
      <c r="B4" s="200" t="s">
        <v>1</v>
      </c>
      <c r="C4" s="200" t="s">
        <v>2</v>
      </c>
      <c r="D4" s="74" t="s">
        <v>3</v>
      </c>
      <c r="E4" s="74" t="s">
        <v>4</v>
      </c>
      <c r="F4" s="74" t="s">
        <v>5</v>
      </c>
      <c r="G4" s="74" t="s">
        <v>6</v>
      </c>
      <c r="H4" s="74" t="s">
        <v>7</v>
      </c>
      <c r="I4" s="74" t="s">
        <v>9</v>
      </c>
      <c r="J4" s="74" t="s">
        <v>10</v>
      </c>
      <c r="K4" s="74" t="s">
        <v>11</v>
      </c>
      <c r="L4" s="74" t="s">
        <v>12</v>
      </c>
      <c r="M4" s="74" t="s">
        <v>13</v>
      </c>
      <c r="N4" s="200" t="s">
        <v>8</v>
      </c>
      <c r="O4" s="204" t="s">
        <v>32</v>
      </c>
      <c r="P4" s="204" t="s">
        <v>33</v>
      </c>
      <c r="Q4" s="204" t="s">
        <v>14</v>
      </c>
      <c r="S4" s="271" t="s">
        <v>1</v>
      </c>
      <c r="T4" s="272" t="s">
        <v>8</v>
      </c>
      <c r="U4" s="172" t="s">
        <v>14</v>
      </c>
    </row>
    <row r="5" spans="1:47" ht="21" customHeight="1" x14ac:dyDescent="0.25">
      <c r="A5" s="290">
        <v>1</v>
      </c>
      <c r="B5" s="233" t="s">
        <v>24</v>
      </c>
      <c r="C5" s="233" t="s">
        <v>35</v>
      </c>
      <c r="D5" s="291">
        <v>8</v>
      </c>
      <c r="E5" s="292">
        <v>6</v>
      </c>
      <c r="F5" s="292">
        <v>6</v>
      </c>
      <c r="G5" s="292">
        <v>10</v>
      </c>
      <c r="H5" s="292">
        <v>10</v>
      </c>
      <c r="I5" s="292">
        <v>8</v>
      </c>
      <c r="J5" s="292">
        <v>10</v>
      </c>
      <c r="K5" s="292">
        <v>10</v>
      </c>
      <c r="L5" s="292">
        <v>6</v>
      </c>
      <c r="M5" s="293">
        <v>6</v>
      </c>
      <c r="N5" s="294">
        <f t="shared" ref="N5:N19" si="0">SUM(D5:M5)</f>
        <v>80</v>
      </c>
      <c r="O5" s="295">
        <f t="shared" ref="O5:O19" si="1">COUNTIF(D5,"=10")+COUNTIF(E5,"=10")+COUNTIF(F5,"=10")+COUNTIF(G5,"=10")+COUNTIF(H5,"=10")+COUNTIF(I5,"=10")+COUNTIF(J5,"=10")+COUNTIF(K5,"=10")+COUNTIF(L5,"=10")+COUNTIF(M5,"=10")</f>
        <v>4</v>
      </c>
      <c r="P5" s="295">
        <f t="shared" ref="P5:P19" si="2">COUNTIF(D5,"=8")+COUNTIF(E5,"=8")+COUNTIF(F5,"=8")+COUNTIF(G5,"=8")+COUNTIF(H5,"=8")+COUNTIF(I5,"=8")+COUNTIF(J5,"=8")+COUNTIF(K5,"=8")+COUNTIF(L5,"=8")+COUNTIF(M5,"=8")</f>
        <v>2</v>
      </c>
      <c r="Q5" s="296">
        <v>2</v>
      </c>
      <c r="S5" s="105" t="s">
        <v>78</v>
      </c>
      <c r="T5" s="111">
        <v>82</v>
      </c>
      <c r="U5" s="170">
        <v>1</v>
      </c>
    </row>
    <row r="6" spans="1:47" ht="21" customHeight="1" x14ac:dyDescent="0.25">
      <c r="A6" s="195">
        <v>2</v>
      </c>
      <c r="B6" s="88" t="s">
        <v>77</v>
      </c>
      <c r="C6" s="88" t="s">
        <v>76</v>
      </c>
      <c r="D6" s="80">
        <v>0</v>
      </c>
      <c r="E6" s="79">
        <v>0</v>
      </c>
      <c r="F6" s="79">
        <v>8</v>
      </c>
      <c r="G6" s="79">
        <v>10</v>
      </c>
      <c r="H6" s="79">
        <v>0</v>
      </c>
      <c r="I6" s="79">
        <v>6</v>
      </c>
      <c r="J6" s="79">
        <v>6</v>
      </c>
      <c r="K6" s="79">
        <v>8</v>
      </c>
      <c r="L6" s="79">
        <v>8</v>
      </c>
      <c r="M6" s="73">
        <v>8</v>
      </c>
      <c r="N6" s="195">
        <f t="shared" si="0"/>
        <v>54</v>
      </c>
      <c r="O6" s="193">
        <f t="shared" si="1"/>
        <v>1</v>
      </c>
      <c r="P6" s="193">
        <f t="shared" si="2"/>
        <v>4</v>
      </c>
      <c r="Q6" s="237"/>
      <c r="S6" s="164" t="s">
        <v>24</v>
      </c>
      <c r="T6" s="165">
        <v>80</v>
      </c>
      <c r="U6" s="163">
        <v>2</v>
      </c>
    </row>
    <row r="7" spans="1:47" ht="21" customHeight="1" x14ac:dyDescent="0.25">
      <c r="A7" s="151">
        <v>3</v>
      </c>
      <c r="B7" s="120" t="s">
        <v>68</v>
      </c>
      <c r="C7" s="120" t="s">
        <v>69</v>
      </c>
      <c r="D7" s="152">
        <v>0</v>
      </c>
      <c r="E7" s="153">
        <v>0</v>
      </c>
      <c r="F7" s="153">
        <v>0</v>
      </c>
      <c r="G7" s="153">
        <v>0</v>
      </c>
      <c r="H7" s="153">
        <v>10</v>
      </c>
      <c r="I7" s="153">
        <v>4</v>
      </c>
      <c r="J7" s="153">
        <v>0</v>
      </c>
      <c r="K7" s="153">
        <v>0</v>
      </c>
      <c r="L7" s="153">
        <v>0</v>
      </c>
      <c r="M7" s="154">
        <v>0</v>
      </c>
      <c r="N7" s="151">
        <f t="shared" si="0"/>
        <v>14</v>
      </c>
      <c r="O7" s="116">
        <f t="shared" si="1"/>
        <v>1</v>
      </c>
      <c r="P7" s="116">
        <f t="shared" si="2"/>
        <v>0</v>
      </c>
      <c r="Q7" s="288">
        <v>3</v>
      </c>
      <c r="S7" s="106" t="s">
        <v>37</v>
      </c>
      <c r="T7" s="107">
        <v>78</v>
      </c>
      <c r="U7" s="108">
        <v>3</v>
      </c>
    </row>
    <row r="8" spans="1:47" ht="21" customHeight="1" x14ac:dyDescent="0.25">
      <c r="A8" s="195">
        <v>4</v>
      </c>
      <c r="B8" s="86" t="s">
        <v>39</v>
      </c>
      <c r="C8" s="86" t="s">
        <v>69</v>
      </c>
      <c r="D8" s="80">
        <v>6</v>
      </c>
      <c r="E8" s="79">
        <v>0</v>
      </c>
      <c r="F8" s="79">
        <v>4</v>
      </c>
      <c r="G8" s="79">
        <v>0</v>
      </c>
      <c r="H8" s="79">
        <v>0</v>
      </c>
      <c r="I8" s="79">
        <v>10</v>
      </c>
      <c r="J8" s="79">
        <v>0</v>
      </c>
      <c r="K8" s="79">
        <v>10</v>
      </c>
      <c r="L8" s="79">
        <v>4</v>
      </c>
      <c r="M8" s="73">
        <v>0</v>
      </c>
      <c r="N8" s="195">
        <f t="shared" si="0"/>
        <v>34</v>
      </c>
      <c r="O8" s="193">
        <f t="shared" si="1"/>
        <v>2</v>
      </c>
      <c r="P8" s="193">
        <f t="shared" si="2"/>
        <v>0</v>
      </c>
      <c r="Q8" s="236"/>
      <c r="S8" s="91" t="s">
        <v>82</v>
      </c>
      <c r="T8" s="103">
        <v>76</v>
      </c>
      <c r="U8" s="123">
        <v>4</v>
      </c>
    </row>
    <row r="9" spans="1:47" ht="21" customHeight="1" x14ac:dyDescent="0.25">
      <c r="A9" s="141">
        <v>5</v>
      </c>
      <c r="B9" s="86" t="s">
        <v>70</v>
      </c>
      <c r="C9" s="86" t="s">
        <v>36</v>
      </c>
      <c r="D9" s="80">
        <v>4</v>
      </c>
      <c r="E9" s="79">
        <v>0</v>
      </c>
      <c r="F9" s="79">
        <v>6</v>
      </c>
      <c r="G9" s="79">
        <v>0</v>
      </c>
      <c r="H9" s="79">
        <v>8</v>
      </c>
      <c r="I9" s="79">
        <v>6</v>
      </c>
      <c r="J9" s="79">
        <v>8</v>
      </c>
      <c r="K9" s="79">
        <v>6</v>
      </c>
      <c r="L9" s="79">
        <v>8</v>
      </c>
      <c r="M9" s="73">
        <v>0</v>
      </c>
      <c r="N9" s="141">
        <f t="shared" si="0"/>
        <v>46</v>
      </c>
      <c r="O9" s="103">
        <f t="shared" si="1"/>
        <v>0</v>
      </c>
      <c r="P9" s="103">
        <f t="shared" si="2"/>
        <v>3</v>
      </c>
      <c r="Q9" s="123"/>
      <c r="S9" s="91" t="s">
        <v>73</v>
      </c>
      <c r="T9" s="194">
        <v>76</v>
      </c>
      <c r="U9" s="92">
        <v>5</v>
      </c>
    </row>
    <row r="10" spans="1:47" ht="21" customHeight="1" x14ac:dyDescent="0.25">
      <c r="A10" s="199">
        <v>6</v>
      </c>
      <c r="B10" s="121" t="s">
        <v>37</v>
      </c>
      <c r="C10" s="121" t="s">
        <v>36</v>
      </c>
      <c r="D10" s="180">
        <v>6</v>
      </c>
      <c r="E10" s="181">
        <v>8</v>
      </c>
      <c r="F10" s="181">
        <v>6</v>
      </c>
      <c r="G10" s="181">
        <v>8</v>
      </c>
      <c r="H10" s="181">
        <v>10</v>
      </c>
      <c r="I10" s="181">
        <v>8</v>
      </c>
      <c r="J10" s="181">
        <v>10</v>
      </c>
      <c r="K10" s="181">
        <v>8</v>
      </c>
      <c r="L10" s="181">
        <v>6</v>
      </c>
      <c r="M10" s="197">
        <v>8</v>
      </c>
      <c r="N10" s="199">
        <f t="shared" si="0"/>
        <v>78</v>
      </c>
      <c r="O10" s="198">
        <f t="shared" si="1"/>
        <v>2</v>
      </c>
      <c r="P10" s="198">
        <f t="shared" si="2"/>
        <v>5</v>
      </c>
      <c r="Q10" s="268">
        <v>3</v>
      </c>
      <c r="S10" s="89" t="s">
        <v>75</v>
      </c>
      <c r="T10" s="103">
        <v>68</v>
      </c>
      <c r="U10" s="92">
        <v>6</v>
      </c>
    </row>
    <row r="11" spans="1:47" ht="21" customHeight="1" x14ac:dyDescent="0.25">
      <c r="A11" s="195">
        <v>7</v>
      </c>
      <c r="B11" s="86" t="s">
        <v>26</v>
      </c>
      <c r="C11" s="86" t="s">
        <v>31</v>
      </c>
      <c r="D11" s="80">
        <v>0</v>
      </c>
      <c r="E11" s="79">
        <v>4</v>
      </c>
      <c r="F11" s="79">
        <v>6</v>
      </c>
      <c r="G11" s="79">
        <v>6</v>
      </c>
      <c r="H11" s="79">
        <v>10</v>
      </c>
      <c r="I11" s="79">
        <v>10</v>
      </c>
      <c r="J11" s="79">
        <v>8</v>
      </c>
      <c r="K11" s="79">
        <v>4</v>
      </c>
      <c r="L11" s="79">
        <v>6</v>
      </c>
      <c r="M11" s="73">
        <v>6</v>
      </c>
      <c r="N11" s="195">
        <f t="shared" si="0"/>
        <v>60</v>
      </c>
      <c r="O11" s="193">
        <f t="shared" si="1"/>
        <v>2</v>
      </c>
      <c r="P11" s="193">
        <f t="shared" si="2"/>
        <v>1</v>
      </c>
      <c r="Q11" s="75"/>
      <c r="S11" s="89" t="s">
        <v>79</v>
      </c>
      <c r="T11" s="103">
        <v>60</v>
      </c>
      <c r="U11" s="178">
        <v>7</v>
      </c>
    </row>
    <row r="12" spans="1:47" ht="21" customHeight="1" x14ac:dyDescent="0.25">
      <c r="A12" s="195">
        <v>8</v>
      </c>
      <c r="B12" s="86" t="s">
        <v>73</v>
      </c>
      <c r="C12" s="86" t="s">
        <v>74</v>
      </c>
      <c r="D12" s="80">
        <v>10</v>
      </c>
      <c r="E12" s="79">
        <v>6</v>
      </c>
      <c r="F12" s="79">
        <v>4</v>
      </c>
      <c r="G12" s="79">
        <v>8</v>
      </c>
      <c r="H12" s="79">
        <v>6</v>
      </c>
      <c r="I12" s="79">
        <v>8</v>
      </c>
      <c r="J12" s="79">
        <v>10</v>
      </c>
      <c r="K12" s="79">
        <v>8</v>
      </c>
      <c r="L12" s="79">
        <v>8</v>
      </c>
      <c r="M12" s="73">
        <v>8</v>
      </c>
      <c r="N12" s="195">
        <f t="shared" si="0"/>
        <v>76</v>
      </c>
      <c r="O12" s="193">
        <f t="shared" si="1"/>
        <v>2</v>
      </c>
      <c r="P12" s="193">
        <f t="shared" si="2"/>
        <v>5</v>
      </c>
      <c r="Q12" s="75"/>
      <c r="S12" s="89" t="s">
        <v>84</v>
      </c>
      <c r="T12" s="103">
        <v>60</v>
      </c>
      <c r="U12" s="178">
        <v>8</v>
      </c>
    </row>
    <row r="13" spans="1:47" ht="21" customHeight="1" x14ac:dyDescent="0.25">
      <c r="A13" s="195">
        <v>9</v>
      </c>
      <c r="B13" s="86" t="s">
        <v>75</v>
      </c>
      <c r="C13" s="86" t="s">
        <v>76</v>
      </c>
      <c r="D13" s="80">
        <v>10</v>
      </c>
      <c r="E13" s="79">
        <v>6</v>
      </c>
      <c r="F13" s="79">
        <v>8</v>
      </c>
      <c r="G13" s="79">
        <v>6</v>
      </c>
      <c r="H13" s="79">
        <v>8</v>
      </c>
      <c r="I13" s="79">
        <v>0</v>
      </c>
      <c r="J13" s="79">
        <v>8</v>
      </c>
      <c r="K13" s="79">
        <v>6</v>
      </c>
      <c r="L13" s="79">
        <v>8</v>
      </c>
      <c r="M13" s="73">
        <v>8</v>
      </c>
      <c r="N13" s="195">
        <f t="shared" si="0"/>
        <v>68</v>
      </c>
      <c r="O13" s="193">
        <f t="shared" si="1"/>
        <v>1</v>
      </c>
      <c r="P13" s="193">
        <f t="shared" si="2"/>
        <v>5</v>
      </c>
      <c r="Q13" s="75"/>
      <c r="S13" s="89" t="s">
        <v>77</v>
      </c>
      <c r="T13" s="103">
        <v>54</v>
      </c>
      <c r="U13" s="178">
        <v>9</v>
      </c>
    </row>
    <row r="14" spans="1:47" ht="21" customHeight="1" x14ac:dyDescent="0.25">
      <c r="A14" s="289">
        <v>10</v>
      </c>
      <c r="B14" s="127" t="s">
        <v>83</v>
      </c>
      <c r="C14" s="127" t="s">
        <v>36</v>
      </c>
      <c r="D14" s="146">
        <v>8</v>
      </c>
      <c r="E14" s="147">
        <v>6</v>
      </c>
      <c r="F14" s="147">
        <v>0</v>
      </c>
      <c r="G14" s="147">
        <v>10</v>
      </c>
      <c r="H14" s="147">
        <v>6</v>
      </c>
      <c r="I14" s="147">
        <v>0</v>
      </c>
      <c r="J14" s="147">
        <v>6</v>
      </c>
      <c r="K14" s="147">
        <v>0</v>
      </c>
      <c r="L14" s="147">
        <v>10</v>
      </c>
      <c r="M14" s="148">
        <v>6</v>
      </c>
      <c r="N14" s="289">
        <f t="shared" si="0"/>
        <v>52</v>
      </c>
      <c r="O14" s="252">
        <f t="shared" si="1"/>
        <v>2</v>
      </c>
      <c r="P14" s="252">
        <f t="shared" si="2"/>
        <v>1</v>
      </c>
      <c r="Q14" s="274">
        <v>1</v>
      </c>
      <c r="S14" s="91" t="s">
        <v>70</v>
      </c>
      <c r="T14" s="194">
        <v>46</v>
      </c>
      <c r="U14" s="92">
        <v>10</v>
      </c>
    </row>
    <row r="15" spans="1:47" ht="21" customHeight="1" x14ac:dyDescent="0.25">
      <c r="A15" s="240">
        <v>11</v>
      </c>
      <c r="B15" s="157" t="s">
        <v>25</v>
      </c>
      <c r="C15" s="157" t="s">
        <v>36</v>
      </c>
      <c r="D15" s="282">
        <v>0</v>
      </c>
      <c r="E15" s="283">
        <v>6</v>
      </c>
      <c r="F15" s="283">
        <v>0</v>
      </c>
      <c r="G15" s="283">
        <v>10</v>
      </c>
      <c r="H15" s="283">
        <v>0</v>
      </c>
      <c r="I15" s="283">
        <v>0</v>
      </c>
      <c r="J15" s="283">
        <v>8</v>
      </c>
      <c r="K15" s="283">
        <v>8</v>
      </c>
      <c r="L15" s="283">
        <v>4</v>
      </c>
      <c r="M15" s="190">
        <v>0</v>
      </c>
      <c r="N15" s="240">
        <f t="shared" si="0"/>
        <v>36</v>
      </c>
      <c r="O15" s="284">
        <f t="shared" si="1"/>
        <v>1</v>
      </c>
      <c r="P15" s="284">
        <f t="shared" si="2"/>
        <v>2</v>
      </c>
      <c r="Q15" s="275">
        <v>2</v>
      </c>
      <c r="S15" s="238" t="s">
        <v>81</v>
      </c>
      <c r="T15" s="193">
        <v>36</v>
      </c>
      <c r="U15" s="239">
        <v>11</v>
      </c>
    </row>
    <row r="16" spans="1:47" ht="21" customHeight="1" thickBot="1" x14ac:dyDescent="0.3">
      <c r="A16" s="187">
        <v>12</v>
      </c>
      <c r="B16" s="127" t="s">
        <v>78</v>
      </c>
      <c r="C16" s="127" t="s">
        <v>36</v>
      </c>
      <c r="D16" s="146">
        <v>4</v>
      </c>
      <c r="E16" s="147">
        <v>8</v>
      </c>
      <c r="F16" s="147">
        <v>10</v>
      </c>
      <c r="G16" s="147">
        <v>8</v>
      </c>
      <c r="H16" s="147">
        <v>10</v>
      </c>
      <c r="I16" s="147">
        <v>8</v>
      </c>
      <c r="J16" s="147">
        <v>8</v>
      </c>
      <c r="K16" s="147">
        <v>8</v>
      </c>
      <c r="L16" s="147">
        <v>10</v>
      </c>
      <c r="M16" s="148">
        <v>8</v>
      </c>
      <c r="N16" s="187">
        <f t="shared" si="0"/>
        <v>82</v>
      </c>
      <c r="O16" s="186">
        <f t="shared" si="1"/>
        <v>3</v>
      </c>
      <c r="P16" s="186">
        <f t="shared" si="2"/>
        <v>6</v>
      </c>
      <c r="Q16" s="287">
        <v>1</v>
      </c>
      <c r="S16" s="90" t="s">
        <v>39</v>
      </c>
      <c r="T16" s="82">
        <v>34</v>
      </c>
      <c r="U16" s="179">
        <v>12</v>
      </c>
    </row>
    <row r="17" spans="1:21" ht="21" customHeight="1" thickBot="1" x14ac:dyDescent="0.3">
      <c r="A17" s="195">
        <v>13</v>
      </c>
      <c r="B17" s="88" t="s">
        <v>79</v>
      </c>
      <c r="C17" s="88" t="s">
        <v>80</v>
      </c>
      <c r="D17" s="80">
        <v>6</v>
      </c>
      <c r="E17" s="79">
        <v>0</v>
      </c>
      <c r="F17" s="79">
        <v>8</v>
      </c>
      <c r="G17" s="79">
        <v>10</v>
      </c>
      <c r="H17" s="79">
        <v>10</v>
      </c>
      <c r="I17" s="79">
        <v>0</v>
      </c>
      <c r="J17" s="79">
        <v>8</v>
      </c>
      <c r="K17" s="79">
        <v>6</v>
      </c>
      <c r="L17" s="79">
        <v>6</v>
      </c>
      <c r="M17" s="73">
        <v>6</v>
      </c>
      <c r="N17" s="195">
        <f t="shared" si="0"/>
        <v>60</v>
      </c>
      <c r="O17" s="193">
        <f t="shared" si="1"/>
        <v>2</v>
      </c>
      <c r="P17" s="193">
        <f t="shared" si="2"/>
        <v>2</v>
      </c>
      <c r="Q17" s="75"/>
      <c r="S17" s="50"/>
      <c r="T17" s="104"/>
      <c r="U17" s="50"/>
    </row>
    <row r="18" spans="1:21" ht="21" customHeight="1" thickBot="1" x14ac:dyDescent="0.3">
      <c r="A18" s="141">
        <v>14</v>
      </c>
      <c r="B18" s="86" t="s">
        <v>82</v>
      </c>
      <c r="C18" s="86" t="s">
        <v>80</v>
      </c>
      <c r="D18" s="80">
        <v>0</v>
      </c>
      <c r="E18" s="79">
        <v>10</v>
      </c>
      <c r="F18" s="79">
        <v>8</v>
      </c>
      <c r="G18" s="79">
        <v>6</v>
      </c>
      <c r="H18" s="79">
        <v>10</v>
      </c>
      <c r="I18" s="79">
        <v>10</v>
      </c>
      <c r="J18" s="79">
        <v>10</v>
      </c>
      <c r="K18" s="79">
        <v>8</v>
      </c>
      <c r="L18" s="79">
        <v>8</v>
      </c>
      <c r="M18" s="73">
        <v>6</v>
      </c>
      <c r="N18" s="141">
        <f t="shared" si="0"/>
        <v>76</v>
      </c>
      <c r="O18" s="103">
        <f t="shared" si="1"/>
        <v>4</v>
      </c>
      <c r="P18" s="103">
        <f t="shared" si="2"/>
        <v>3</v>
      </c>
      <c r="Q18" s="123"/>
      <c r="S18" s="185" t="s">
        <v>1</v>
      </c>
      <c r="T18" s="171" t="s">
        <v>8</v>
      </c>
      <c r="U18" s="172" t="s">
        <v>14</v>
      </c>
    </row>
    <row r="19" spans="1:21" ht="21" customHeight="1" thickBot="1" x14ac:dyDescent="0.3">
      <c r="A19" s="201">
        <v>15</v>
      </c>
      <c r="B19" s="241" t="s">
        <v>81</v>
      </c>
      <c r="C19" s="241" t="s">
        <v>36</v>
      </c>
      <c r="D19" s="277">
        <v>6</v>
      </c>
      <c r="E19" s="278">
        <v>6</v>
      </c>
      <c r="F19" s="278">
        <v>0</v>
      </c>
      <c r="G19" s="278">
        <v>0</v>
      </c>
      <c r="H19" s="278">
        <v>0</v>
      </c>
      <c r="I19" s="278">
        <v>0</v>
      </c>
      <c r="J19" s="278">
        <v>4</v>
      </c>
      <c r="K19" s="278">
        <v>6</v>
      </c>
      <c r="L19" s="278">
        <v>8</v>
      </c>
      <c r="M19" s="202">
        <v>6</v>
      </c>
      <c r="N19" s="201">
        <f t="shared" si="0"/>
        <v>36</v>
      </c>
      <c r="O19" s="203">
        <f t="shared" si="1"/>
        <v>0</v>
      </c>
      <c r="P19" s="203">
        <f t="shared" si="2"/>
        <v>1</v>
      </c>
      <c r="Q19" s="279"/>
      <c r="S19" s="105" t="s">
        <v>83</v>
      </c>
      <c r="T19" s="113">
        <v>52</v>
      </c>
      <c r="U19" s="167">
        <v>1</v>
      </c>
    </row>
    <row r="20" spans="1:21" ht="21" customHeight="1" x14ac:dyDescent="0.25">
      <c r="S20" s="166" t="s">
        <v>25</v>
      </c>
      <c r="T20" s="191">
        <v>36</v>
      </c>
      <c r="U20" s="168">
        <v>2</v>
      </c>
    </row>
    <row r="21" spans="1:21" ht="21" customHeight="1" thickBot="1" x14ac:dyDescent="0.3">
      <c r="S21" s="257" t="s">
        <v>68</v>
      </c>
      <c r="T21" s="258">
        <v>14</v>
      </c>
      <c r="U21" s="280">
        <v>3</v>
      </c>
    </row>
    <row r="22" spans="1:21" ht="21" customHeight="1" x14ac:dyDescent="0.25">
      <c r="H22" s="20"/>
      <c r="I22" s="20"/>
      <c r="J22" s="20"/>
      <c r="K22" s="20"/>
      <c r="L22" s="20"/>
    </row>
    <row r="23" spans="1:21" ht="21" customHeight="1" x14ac:dyDescent="0.25"/>
    <row r="24" spans="1:21" ht="21" customHeight="1" x14ac:dyDescent="0.25"/>
    <row r="25" spans="1:21" ht="21" customHeight="1" x14ac:dyDescent="0.25"/>
  </sheetData>
  <sortState ref="S19:T21">
    <sortCondition descending="1" ref="T19:T21"/>
  </sortState>
  <mergeCells count="2">
    <mergeCell ref="C2:E2"/>
    <mergeCell ref="S3:U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7"/>
  <sheetViews>
    <sheetView topLeftCell="AQ1" zoomScale="70" zoomScaleNormal="70" workbookViewId="0">
      <selection activeCell="BX12" sqref="BX12"/>
    </sheetView>
  </sheetViews>
  <sheetFormatPr defaultRowHeight="15" x14ac:dyDescent="0.25"/>
  <cols>
    <col min="1" max="1" width="3.5703125" bestFit="1" customWidth="1"/>
    <col min="2" max="2" width="25.7109375" bestFit="1" customWidth="1"/>
    <col min="3" max="3" width="33" bestFit="1" customWidth="1"/>
    <col min="4" max="66" width="5" customWidth="1"/>
    <col min="67" max="68" width="4.28515625" customWidth="1"/>
    <col min="70" max="70" width="27.28515625" customWidth="1"/>
  </cols>
  <sheetData>
    <row r="1" spans="1:72" ht="15" customHeight="1" thickBot="1" x14ac:dyDescent="0.3"/>
    <row r="2" spans="1:72" ht="21.75" customHeight="1" thickBot="1" x14ac:dyDescent="0.4">
      <c r="B2" s="210"/>
      <c r="C2" s="363" t="s">
        <v>65</v>
      </c>
      <c r="D2" s="364"/>
      <c r="E2" s="364"/>
      <c r="F2" s="364"/>
      <c r="G2" s="364"/>
      <c r="H2" s="364"/>
      <c r="I2" s="365"/>
      <c r="J2" s="45"/>
      <c r="K2" s="45"/>
      <c r="L2" s="45"/>
      <c r="M2" s="45"/>
      <c r="N2" s="45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72" ht="17.25" customHeight="1" thickBot="1" x14ac:dyDescent="0.4">
      <c r="BR3" s="363" t="s">
        <v>65</v>
      </c>
      <c r="BS3" s="364"/>
      <c r="BT3" s="365"/>
    </row>
    <row r="4" spans="1:72" ht="18.75" customHeight="1" x14ac:dyDescent="0.25">
      <c r="A4" s="457" t="s">
        <v>0</v>
      </c>
      <c r="B4" s="389" t="s">
        <v>1</v>
      </c>
      <c r="C4" s="389" t="s">
        <v>2</v>
      </c>
      <c r="D4" s="462" t="s">
        <v>3</v>
      </c>
      <c r="E4" s="462"/>
      <c r="F4" s="462"/>
      <c r="G4" s="463"/>
      <c r="H4" s="464"/>
      <c r="I4" s="459" t="s">
        <v>18</v>
      </c>
      <c r="J4" s="461" t="s">
        <v>4</v>
      </c>
      <c r="K4" s="462"/>
      <c r="L4" s="462"/>
      <c r="M4" s="463"/>
      <c r="N4" s="464"/>
      <c r="O4" s="459" t="s">
        <v>18</v>
      </c>
      <c r="P4" s="461" t="s">
        <v>5</v>
      </c>
      <c r="Q4" s="462"/>
      <c r="R4" s="462"/>
      <c r="S4" s="463"/>
      <c r="T4" s="464"/>
      <c r="U4" s="459" t="s">
        <v>18</v>
      </c>
      <c r="V4" s="461" t="s">
        <v>6</v>
      </c>
      <c r="W4" s="462"/>
      <c r="X4" s="462"/>
      <c r="Y4" s="463"/>
      <c r="Z4" s="464"/>
      <c r="AA4" s="459" t="s">
        <v>18</v>
      </c>
      <c r="AB4" s="461" t="s">
        <v>7</v>
      </c>
      <c r="AC4" s="462"/>
      <c r="AD4" s="462"/>
      <c r="AE4" s="463"/>
      <c r="AF4" s="464"/>
      <c r="AG4" s="459" t="s">
        <v>18</v>
      </c>
      <c r="AH4" s="461" t="s">
        <v>9</v>
      </c>
      <c r="AI4" s="462"/>
      <c r="AJ4" s="462"/>
      <c r="AK4" s="463"/>
      <c r="AL4" s="464"/>
      <c r="AM4" s="459" t="s">
        <v>18</v>
      </c>
      <c r="AN4" s="461" t="s">
        <v>10</v>
      </c>
      <c r="AO4" s="462"/>
      <c r="AP4" s="462"/>
      <c r="AQ4" s="463"/>
      <c r="AR4" s="464"/>
      <c r="AS4" s="459" t="s">
        <v>18</v>
      </c>
      <c r="AT4" s="461" t="s">
        <v>11</v>
      </c>
      <c r="AU4" s="462"/>
      <c r="AV4" s="462"/>
      <c r="AW4" s="463"/>
      <c r="AX4" s="464"/>
      <c r="AY4" s="459" t="s">
        <v>18</v>
      </c>
      <c r="AZ4" s="461" t="s">
        <v>12</v>
      </c>
      <c r="BA4" s="462"/>
      <c r="BB4" s="462"/>
      <c r="BC4" s="463"/>
      <c r="BD4" s="464"/>
      <c r="BE4" s="459" t="s">
        <v>18</v>
      </c>
      <c r="BF4" s="461" t="s">
        <v>13</v>
      </c>
      <c r="BG4" s="462"/>
      <c r="BH4" s="462"/>
      <c r="BI4" s="463"/>
      <c r="BJ4" s="464"/>
      <c r="BK4" s="459" t="s">
        <v>18</v>
      </c>
      <c r="BL4" s="480" t="s">
        <v>32</v>
      </c>
      <c r="BM4" s="482" t="s">
        <v>33</v>
      </c>
      <c r="BN4" s="389" t="s">
        <v>8</v>
      </c>
      <c r="BO4" s="473" t="s">
        <v>14</v>
      </c>
      <c r="BP4" s="474"/>
      <c r="BR4" s="393" t="s">
        <v>1</v>
      </c>
      <c r="BS4" s="385" t="s">
        <v>8</v>
      </c>
      <c r="BT4" s="361" t="s">
        <v>14</v>
      </c>
    </row>
    <row r="5" spans="1:72" ht="18.75" customHeight="1" thickBot="1" x14ac:dyDescent="0.3">
      <c r="A5" s="458"/>
      <c r="B5" s="390"/>
      <c r="C5" s="390"/>
      <c r="D5" s="31" t="s">
        <v>41</v>
      </c>
      <c r="E5" s="477" t="s">
        <v>42</v>
      </c>
      <c r="F5" s="478"/>
      <c r="G5" s="479"/>
      <c r="H5" s="30" t="s">
        <v>43</v>
      </c>
      <c r="I5" s="460"/>
      <c r="J5" s="29" t="s">
        <v>41</v>
      </c>
      <c r="K5" s="477" t="s">
        <v>42</v>
      </c>
      <c r="L5" s="478"/>
      <c r="M5" s="479"/>
      <c r="N5" s="30" t="s">
        <v>43</v>
      </c>
      <c r="O5" s="460"/>
      <c r="P5" s="29" t="s">
        <v>41</v>
      </c>
      <c r="Q5" s="477" t="s">
        <v>42</v>
      </c>
      <c r="R5" s="478"/>
      <c r="S5" s="479"/>
      <c r="T5" s="30" t="s">
        <v>43</v>
      </c>
      <c r="U5" s="460"/>
      <c r="V5" s="29" t="s">
        <v>41</v>
      </c>
      <c r="W5" s="477" t="s">
        <v>42</v>
      </c>
      <c r="X5" s="478"/>
      <c r="Y5" s="479"/>
      <c r="Z5" s="30" t="s">
        <v>43</v>
      </c>
      <c r="AA5" s="460"/>
      <c r="AB5" s="29" t="s">
        <v>41</v>
      </c>
      <c r="AC5" s="477" t="s">
        <v>42</v>
      </c>
      <c r="AD5" s="478"/>
      <c r="AE5" s="479"/>
      <c r="AF5" s="30" t="s">
        <v>43</v>
      </c>
      <c r="AG5" s="460"/>
      <c r="AH5" s="29" t="s">
        <v>41</v>
      </c>
      <c r="AI5" s="477" t="s">
        <v>42</v>
      </c>
      <c r="AJ5" s="478"/>
      <c r="AK5" s="479"/>
      <c r="AL5" s="30" t="s">
        <v>43</v>
      </c>
      <c r="AM5" s="460"/>
      <c r="AN5" s="29" t="s">
        <v>41</v>
      </c>
      <c r="AO5" s="477" t="s">
        <v>42</v>
      </c>
      <c r="AP5" s="478"/>
      <c r="AQ5" s="479"/>
      <c r="AR5" s="30" t="s">
        <v>43</v>
      </c>
      <c r="AS5" s="460"/>
      <c r="AT5" s="29" t="s">
        <v>41</v>
      </c>
      <c r="AU5" s="477" t="s">
        <v>42</v>
      </c>
      <c r="AV5" s="478"/>
      <c r="AW5" s="479"/>
      <c r="AX5" s="30" t="s">
        <v>43</v>
      </c>
      <c r="AY5" s="460"/>
      <c r="AZ5" s="29" t="s">
        <v>41</v>
      </c>
      <c r="BA5" s="477" t="s">
        <v>42</v>
      </c>
      <c r="BB5" s="478"/>
      <c r="BC5" s="479"/>
      <c r="BD5" s="30" t="s">
        <v>43</v>
      </c>
      <c r="BE5" s="460"/>
      <c r="BF5" s="29" t="s">
        <v>41</v>
      </c>
      <c r="BG5" s="477" t="s">
        <v>42</v>
      </c>
      <c r="BH5" s="478"/>
      <c r="BI5" s="479"/>
      <c r="BJ5" s="30" t="s">
        <v>43</v>
      </c>
      <c r="BK5" s="460"/>
      <c r="BL5" s="481"/>
      <c r="BM5" s="483"/>
      <c r="BN5" s="390"/>
      <c r="BO5" s="475"/>
      <c r="BP5" s="476"/>
      <c r="BR5" s="394"/>
      <c r="BS5" s="386"/>
      <c r="BT5" s="362"/>
    </row>
    <row r="6" spans="1:72" s="20" customFormat="1" ht="18.75" customHeight="1" x14ac:dyDescent="0.25">
      <c r="A6" s="416">
        <v>1</v>
      </c>
      <c r="B6" s="429" t="s">
        <v>71</v>
      </c>
      <c r="C6" s="431" t="s">
        <v>72</v>
      </c>
      <c r="D6" s="244">
        <v>10</v>
      </c>
      <c r="E6" s="242">
        <v>10</v>
      </c>
      <c r="F6" s="242">
        <v>8</v>
      </c>
      <c r="G6" s="243">
        <v>8</v>
      </c>
      <c r="H6" s="243">
        <v>8</v>
      </c>
      <c r="I6" s="428">
        <f t="shared" ref="I6" si="0">D7</f>
        <v>44</v>
      </c>
      <c r="J6" s="244">
        <v>8</v>
      </c>
      <c r="K6" s="242">
        <v>10</v>
      </c>
      <c r="L6" s="242">
        <v>8</v>
      </c>
      <c r="M6" s="243">
        <v>8</v>
      </c>
      <c r="N6" s="243">
        <v>8</v>
      </c>
      <c r="O6" s="428">
        <f t="shared" ref="O6" si="1">SUM(I6,J7)</f>
        <v>86</v>
      </c>
      <c r="P6" s="244">
        <v>6</v>
      </c>
      <c r="Q6" s="242">
        <v>10</v>
      </c>
      <c r="R6" s="242">
        <v>4</v>
      </c>
      <c r="S6" s="243">
        <v>0</v>
      </c>
      <c r="T6" s="243">
        <v>8</v>
      </c>
      <c r="U6" s="428">
        <f t="shared" ref="U6" si="2">SUM(O6,P7)</f>
        <v>114</v>
      </c>
      <c r="V6" s="244">
        <v>10</v>
      </c>
      <c r="W6" s="242">
        <v>10</v>
      </c>
      <c r="X6" s="242">
        <v>8</v>
      </c>
      <c r="Y6" s="243">
        <v>8</v>
      </c>
      <c r="Z6" s="243">
        <v>8</v>
      </c>
      <c r="AA6" s="428">
        <f t="shared" ref="AA6" si="3">SUM(U6,V7)</f>
        <v>158</v>
      </c>
      <c r="AB6" s="244">
        <v>10</v>
      </c>
      <c r="AC6" s="242">
        <v>8</v>
      </c>
      <c r="AD6" s="242">
        <v>6</v>
      </c>
      <c r="AE6" s="243">
        <v>0</v>
      </c>
      <c r="AF6" s="243">
        <v>6</v>
      </c>
      <c r="AG6" s="428">
        <f t="shared" ref="AG6" si="4">SUM(AA6,AB7)</f>
        <v>188</v>
      </c>
      <c r="AH6" s="244">
        <v>8</v>
      </c>
      <c r="AI6" s="242">
        <v>10</v>
      </c>
      <c r="AJ6" s="242">
        <v>10</v>
      </c>
      <c r="AK6" s="243">
        <v>8</v>
      </c>
      <c r="AL6" s="243">
        <v>10</v>
      </c>
      <c r="AM6" s="428">
        <f t="shared" ref="AM6" si="5">SUM(AG6,AH7)</f>
        <v>234</v>
      </c>
      <c r="AN6" s="244">
        <v>0</v>
      </c>
      <c r="AO6" s="242">
        <v>10</v>
      </c>
      <c r="AP6" s="242">
        <v>8</v>
      </c>
      <c r="AQ6" s="243">
        <v>6</v>
      </c>
      <c r="AR6" s="243">
        <v>10</v>
      </c>
      <c r="AS6" s="428">
        <f t="shared" ref="AS6" si="6">SUM(AM6,AN7)</f>
        <v>268</v>
      </c>
      <c r="AT6" s="244">
        <v>10</v>
      </c>
      <c r="AU6" s="242">
        <v>10</v>
      </c>
      <c r="AV6" s="242">
        <v>8</v>
      </c>
      <c r="AW6" s="243">
        <v>6</v>
      </c>
      <c r="AX6" s="243">
        <v>8</v>
      </c>
      <c r="AY6" s="428">
        <f t="shared" ref="AY6" si="7">SUM(AS6,AT7)</f>
        <v>310</v>
      </c>
      <c r="AZ6" s="244">
        <v>10</v>
      </c>
      <c r="BA6" s="242">
        <v>10</v>
      </c>
      <c r="BB6" s="242">
        <v>10</v>
      </c>
      <c r="BC6" s="243">
        <v>10</v>
      </c>
      <c r="BD6" s="243">
        <v>10</v>
      </c>
      <c r="BE6" s="428">
        <f t="shared" ref="BE6" si="8">SUM(AY6,AZ7)</f>
        <v>360</v>
      </c>
      <c r="BF6" s="244">
        <v>10</v>
      </c>
      <c r="BG6" s="242">
        <v>10</v>
      </c>
      <c r="BH6" s="242">
        <v>6</v>
      </c>
      <c r="BI6" s="243">
        <v>4</v>
      </c>
      <c r="BJ6" s="243">
        <v>8</v>
      </c>
      <c r="BK6" s="428">
        <f t="shared" ref="BK6" si="9">SUM(BE6,BF7)</f>
        <v>398</v>
      </c>
      <c r="BL6" s="424">
        <f t="shared" ref="BL6" si="10">COUNTIF(D6:H6,"=10")+COUNTIF(J6:N6,"=10")+COUNTIF(P6:T6,"=10")+COUNTIF(V6:Z6,"=10")+COUNTIF(AB6:AF6,"=10")+COUNTIF(AH6:AL6,"=10")+COUNTIF(AN6:AR6,"=10")+COUNTIF(AT6:AX6,"=10")+COUNTIF(AZ6:BD6,"=10")+COUNTIF(BF6:BJ6,"=10")</f>
        <v>21</v>
      </c>
      <c r="BM6" s="424">
        <f t="shared" ref="BM6" si="11">COUNTIF(D6:H6,"=8")+COUNTIF(J6:N6,"=8")+COUNTIF(P6:T6,"=8")+COUNTIF(V6:Z6,"=8")+COUNTIF(AB6:AF6,"=8")+COUNTIF(AH6:AL6,"=8")+COUNTIF(AN6:AR6,"=8")+COUNTIF(AT6:AX6,"=8")+COUNTIF(AZ6:BD6,"=8")+COUNTIF(BF6:BJ6,"=8")</f>
        <v>18</v>
      </c>
      <c r="BN6" s="425">
        <f t="shared" ref="BN6" si="12">SUM(BF7,AZ7,AT7,AN7,AH7,AB7,V7,P7,J7,D7)</f>
        <v>398</v>
      </c>
      <c r="BO6" s="426"/>
      <c r="BP6" s="427"/>
      <c r="BR6" s="397" t="s">
        <v>71</v>
      </c>
      <c r="BS6" s="377">
        <v>398</v>
      </c>
      <c r="BT6" s="379">
        <v>1</v>
      </c>
    </row>
    <row r="7" spans="1:72" s="20" customFormat="1" ht="18.75" customHeight="1" x14ac:dyDescent="0.25">
      <c r="A7" s="417"/>
      <c r="B7" s="430"/>
      <c r="C7" s="432"/>
      <c r="D7" s="411">
        <f>SUM(D6:H6)</f>
        <v>44</v>
      </c>
      <c r="E7" s="412"/>
      <c r="F7" s="412"/>
      <c r="G7" s="412"/>
      <c r="H7" s="413"/>
      <c r="I7" s="404"/>
      <c r="J7" s="411">
        <f>SUM(J6:N6)</f>
        <v>42</v>
      </c>
      <c r="K7" s="412"/>
      <c r="L7" s="412"/>
      <c r="M7" s="412"/>
      <c r="N7" s="413"/>
      <c r="O7" s="404"/>
      <c r="P7" s="411">
        <f>SUM(P6:T6)</f>
        <v>28</v>
      </c>
      <c r="Q7" s="412"/>
      <c r="R7" s="412"/>
      <c r="S7" s="412"/>
      <c r="T7" s="413"/>
      <c r="U7" s="404"/>
      <c r="V7" s="411">
        <f>SUM(V6:Z6)</f>
        <v>44</v>
      </c>
      <c r="W7" s="412"/>
      <c r="X7" s="412"/>
      <c r="Y7" s="412"/>
      <c r="Z7" s="413"/>
      <c r="AA7" s="404"/>
      <c r="AB7" s="411">
        <f>SUM(AB6:AF6)</f>
        <v>30</v>
      </c>
      <c r="AC7" s="412"/>
      <c r="AD7" s="412"/>
      <c r="AE7" s="412"/>
      <c r="AF7" s="413"/>
      <c r="AG7" s="404"/>
      <c r="AH7" s="411">
        <f>SUM(AH6:AL6)</f>
        <v>46</v>
      </c>
      <c r="AI7" s="412"/>
      <c r="AJ7" s="412"/>
      <c r="AK7" s="412"/>
      <c r="AL7" s="413"/>
      <c r="AM7" s="404"/>
      <c r="AN7" s="411">
        <f>SUM(AN6:AR6)</f>
        <v>34</v>
      </c>
      <c r="AO7" s="412"/>
      <c r="AP7" s="412"/>
      <c r="AQ7" s="412"/>
      <c r="AR7" s="413"/>
      <c r="AS7" s="404"/>
      <c r="AT7" s="411">
        <f>SUM(AT6:AX6)</f>
        <v>42</v>
      </c>
      <c r="AU7" s="412"/>
      <c r="AV7" s="412"/>
      <c r="AW7" s="412"/>
      <c r="AX7" s="413"/>
      <c r="AY7" s="404"/>
      <c r="AZ7" s="411">
        <f>SUM(AZ6:BD6)</f>
        <v>50</v>
      </c>
      <c r="BA7" s="412"/>
      <c r="BB7" s="412"/>
      <c r="BC7" s="412"/>
      <c r="BD7" s="413"/>
      <c r="BE7" s="404"/>
      <c r="BF7" s="411">
        <f>SUM(BF6:BJ6)</f>
        <v>38</v>
      </c>
      <c r="BG7" s="412"/>
      <c r="BH7" s="412"/>
      <c r="BI7" s="412"/>
      <c r="BJ7" s="413"/>
      <c r="BK7" s="404"/>
      <c r="BL7" s="406"/>
      <c r="BM7" s="406"/>
      <c r="BN7" s="408"/>
      <c r="BO7" s="409"/>
      <c r="BP7" s="410"/>
      <c r="BR7" s="398"/>
      <c r="BS7" s="378"/>
      <c r="BT7" s="380"/>
    </row>
    <row r="8" spans="1:72" s="20" customFormat="1" ht="18.75" customHeight="1" x14ac:dyDescent="0.25">
      <c r="A8" s="444">
        <v>2</v>
      </c>
      <c r="B8" s="433" t="s">
        <v>85</v>
      </c>
      <c r="C8" s="433" t="s">
        <v>88</v>
      </c>
      <c r="D8" s="80">
        <v>8</v>
      </c>
      <c r="E8" s="213">
        <v>10</v>
      </c>
      <c r="F8" s="213">
        <v>4</v>
      </c>
      <c r="G8" s="79">
        <v>0</v>
      </c>
      <c r="H8" s="79">
        <v>6</v>
      </c>
      <c r="I8" s="418">
        <f t="shared" ref="I8" si="13">D9</f>
        <v>28</v>
      </c>
      <c r="J8" s="80">
        <v>4</v>
      </c>
      <c r="K8" s="213">
        <v>10</v>
      </c>
      <c r="L8" s="213">
        <v>6</v>
      </c>
      <c r="M8" s="79">
        <v>0</v>
      </c>
      <c r="N8" s="79">
        <v>8</v>
      </c>
      <c r="O8" s="418">
        <f t="shared" ref="O8" si="14">SUM(I8,J9)</f>
        <v>56</v>
      </c>
      <c r="P8" s="80">
        <v>6</v>
      </c>
      <c r="Q8" s="213">
        <v>10</v>
      </c>
      <c r="R8" s="213">
        <v>6</v>
      </c>
      <c r="S8" s="79">
        <v>0</v>
      </c>
      <c r="T8" s="79">
        <v>6</v>
      </c>
      <c r="U8" s="418">
        <f t="shared" ref="U8" si="15">SUM(O8,P9)</f>
        <v>84</v>
      </c>
      <c r="V8" s="80">
        <v>6</v>
      </c>
      <c r="W8" s="213">
        <v>10</v>
      </c>
      <c r="X8" s="213">
        <v>8</v>
      </c>
      <c r="Y8" s="79">
        <v>8</v>
      </c>
      <c r="Z8" s="79">
        <v>8</v>
      </c>
      <c r="AA8" s="418">
        <f t="shared" ref="AA8" si="16">SUM(U8,V9)</f>
        <v>124</v>
      </c>
      <c r="AB8" s="80">
        <v>8</v>
      </c>
      <c r="AC8" s="213">
        <v>8</v>
      </c>
      <c r="AD8" s="213">
        <v>6</v>
      </c>
      <c r="AE8" s="79">
        <v>6</v>
      </c>
      <c r="AF8" s="79">
        <v>10</v>
      </c>
      <c r="AG8" s="418">
        <f t="shared" ref="AG8" si="17">SUM(AA8,AB9)</f>
        <v>162</v>
      </c>
      <c r="AH8" s="80">
        <v>4</v>
      </c>
      <c r="AI8" s="213">
        <v>10</v>
      </c>
      <c r="AJ8" s="213">
        <v>8</v>
      </c>
      <c r="AK8" s="79">
        <v>0</v>
      </c>
      <c r="AL8" s="79">
        <v>6</v>
      </c>
      <c r="AM8" s="418">
        <f t="shared" ref="AM8" si="18">SUM(AG8,AH9)</f>
        <v>190</v>
      </c>
      <c r="AN8" s="80">
        <v>8</v>
      </c>
      <c r="AO8" s="213">
        <v>10</v>
      </c>
      <c r="AP8" s="213">
        <v>4</v>
      </c>
      <c r="AQ8" s="79">
        <v>0</v>
      </c>
      <c r="AR8" s="79">
        <v>6</v>
      </c>
      <c r="AS8" s="418">
        <f t="shared" ref="AS8" si="19">SUM(AM8,AN9)</f>
        <v>218</v>
      </c>
      <c r="AT8" s="80">
        <v>0</v>
      </c>
      <c r="AU8" s="213">
        <v>10</v>
      </c>
      <c r="AV8" s="213">
        <v>10</v>
      </c>
      <c r="AW8" s="79">
        <v>0</v>
      </c>
      <c r="AX8" s="79">
        <v>6</v>
      </c>
      <c r="AY8" s="418">
        <f t="shared" ref="AY8" si="20">SUM(AS8,AT9)</f>
        <v>244</v>
      </c>
      <c r="AZ8" s="80">
        <v>8</v>
      </c>
      <c r="BA8" s="213">
        <v>10</v>
      </c>
      <c r="BB8" s="213">
        <v>8</v>
      </c>
      <c r="BC8" s="79">
        <v>4</v>
      </c>
      <c r="BD8" s="79">
        <v>8</v>
      </c>
      <c r="BE8" s="418">
        <f t="shared" ref="BE8" si="21">SUM(AY8,AZ9)</f>
        <v>282</v>
      </c>
      <c r="BF8" s="80">
        <v>0</v>
      </c>
      <c r="BG8" s="213">
        <v>10</v>
      </c>
      <c r="BH8" s="213">
        <v>8</v>
      </c>
      <c r="BI8" s="79">
        <v>0</v>
      </c>
      <c r="BJ8" s="79">
        <v>0</v>
      </c>
      <c r="BK8" s="418">
        <f t="shared" ref="BK8" si="22">SUM(BE8,BF9)</f>
        <v>300</v>
      </c>
      <c r="BL8" s="420">
        <f t="shared" ref="BL8" si="23">COUNTIF(D8:H8,"=10")+COUNTIF(J8:N8,"=10")+COUNTIF(P8:T8,"=10")+COUNTIF(V8:Z8,"=10")+COUNTIF(AB8:AF8,"=10")+COUNTIF(AH8:AL8,"=10")+COUNTIF(AN8:AR8,"=10")+COUNTIF(AT8:AX8,"=10")+COUNTIF(AZ8:BD8,"=10")+COUNTIF(BF8:BJ8,"=10")</f>
        <v>11</v>
      </c>
      <c r="BM8" s="420">
        <f t="shared" ref="BM8" si="24">COUNTIF(D8:H8,"=8")+COUNTIF(J8:N8,"=8")+COUNTIF(P8:T8,"=8")+COUNTIF(V8:Z8,"=8")+COUNTIF(AB8:AF8,"=8")+COUNTIF(AH8:AL8,"=8")+COUNTIF(AN8:AR8,"=8")+COUNTIF(AT8:AX8,"=8")+COUNTIF(AZ8:BD8,"=8")+COUNTIF(BF8:BJ8,"=8")</f>
        <v>13</v>
      </c>
      <c r="BN8" s="435">
        <f t="shared" ref="BN8" si="25">SUM(BF9,AZ9,AT9,AN9,AH9,AB9,V9,P9,J9,D9)</f>
        <v>300</v>
      </c>
      <c r="BO8" s="437"/>
      <c r="BP8" s="438"/>
      <c r="BR8" s="399" t="s">
        <v>73</v>
      </c>
      <c r="BS8" s="383">
        <v>392</v>
      </c>
      <c r="BT8" s="384">
        <v>2</v>
      </c>
    </row>
    <row r="9" spans="1:72" s="20" customFormat="1" ht="18.75" customHeight="1" x14ac:dyDescent="0.25">
      <c r="A9" s="445"/>
      <c r="B9" s="434"/>
      <c r="C9" s="434"/>
      <c r="D9" s="441">
        <f>SUM(D8:H8)</f>
        <v>28</v>
      </c>
      <c r="E9" s="439"/>
      <c r="F9" s="439"/>
      <c r="G9" s="439"/>
      <c r="H9" s="440"/>
      <c r="I9" s="419"/>
      <c r="J9" s="441">
        <f>SUM(J8:N8)</f>
        <v>28</v>
      </c>
      <c r="K9" s="439"/>
      <c r="L9" s="439"/>
      <c r="M9" s="439"/>
      <c r="N9" s="440"/>
      <c r="O9" s="419"/>
      <c r="P9" s="441">
        <f>SUM(P8:T8)</f>
        <v>28</v>
      </c>
      <c r="Q9" s="439"/>
      <c r="R9" s="439"/>
      <c r="S9" s="439"/>
      <c r="T9" s="440"/>
      <c r="U9" s="419"/>
      <c r="V9" s="441">
        <f>SUM(V8:Z8)</f>
        <v>40</v>
      </c>
      <c r="W9" s="439"/>
      <c r="X9" s="439"/>
      <c r="Y9" s="439"/>
      <c r="Z9" s="440"/>
      <c r="AA9" s="419"/>
      <c r="AB9" s="441">
        <f>SUM(AB8:AF8)</f>
        <v>38</v>
      </c>
      <c r="AC9" s="439"/>
      <c r="AD9" s="439"/>
      <c r="AE9" s="439"/>
      <c r="AF9" s="440"/>
      <c r="AG9" s="419"/>
      <c r="AH9" s="441">
        <f>SUM(AH8:AL8)</f>
        <v>28</v>
      </c>
      <c r="AI9" s="439"/>
      <c r="AJ9" s="439"/>
      <c r="AK9" s="439"/>
      <c r="AL9" s="440"/>
      <c r="AM9" s="419"/>
      <c r="AN9" s="441">
        <f>SUM(AN8:AR8)</f>
        <v>28</v>
      </c>
      <c r="AO9" s="439"/>
      <c r="AP9" s="439"/>
      <c r="AQ9" s="439"/>
      <c r="AR9" s="440"/>
      <c r="AS9" s="419"/>
      <c r="AT9" s="441">
        <f>SUM(AT8:AX8)</f>
        <v>26</v>
      </c>
      <c r="AU9" s="439"/>
      <c r="AV9" s="439"/>
      <c r="AW9" s="439"/>
      <c r="AX9" s="440"/>
      <c r="AY9" s="419"/>
      <c r="AZ9" s="441">
        <f>SUM(AZ8:BD8)</f>
        <v>38</v>
      </c>
      <c r="BA9" s="439"/>
      <c r="BB9" s="439"/>
      <c r="BC9" s="439"/>
      <c r="BD9" s="440"/>
      <c r="BE9" s="419"/>
      <c r="BF9" s="441">
        <f>SUM(BF8:BJ8)</f>
        <v>18</v>
      </c>
      <c r="BG9" s="439"/>
      <c r="BH9" s="439"/>
      <c r="BI9" s="439"/>
      <c r="BJ9" s="440"/>
      <c r="BK9" s="419"/>
      <c r="BL9" s="421"/>
      <c r="BM9" s="421"/>
      <c r="BN9" s="436"/>
      <c r="BO9" s="437"/>
      <c r="BP9" s="438"/>
      <c r="BR9" s="400"/>
      <c r="BS9" s="383"/>
      <c r="BT9" s="384"/>
    </row>
    <row r="10" spans="1:72" s="20" customFormat="1" ht="18.75" customHeight="1" x14ac:dyDescent="0.25">
      <c r="A10" s="416">
        <v>3</v>
      </c>
      <c r="B10" s="414" t="s">
        <v>68</v>
      </c>
      <c r="C10" s="450" t="s">
        <v>69</v>
      </c>
      <c r="D10" s="155">
        <v>8</v>
      </c>
      <c r="E10" s="182">
        <v>8</v>
      </c>
      <c r="F10" s="182">
        <v>6</v>
      </c>
      <c r="G10" s="156">
        <v>0</v>
      </c>
      <c r="H10" s="156">
        <v>0</v>
      </c>
      <c r="I10" s="448">
        <f t="shared" ref="I10" si="26">D11</f>
        <v>22</v>
      </c>
      <c r="J10" s="155">
        <v>6</v>
      </c>
      <c r="K10" s="182">
        <v>8</v>
      </c>
      <c r="L10" s="182">
        <v>8</v>
      </c>
      <c r="M10" s="156">
        <v>8</v>
      </c>
      <c r="N10" s="156">
        <v>0</v>
      </c>
      <c r="O10" s="448">
        <f t="shared" ref="O10" si="27">SUM(I10,J11)</f>
        <v>52</v>
      </c>
      <c r="P10" s="155">
        <v>4</v>
      </c>
      <c r="Q10" s="182">
        <v>8</v>
      </c>
      <c r="R10" s="182">
        <v>4</v>
      </c>
      <c r="S10" s="156">
        <v>0</v>
      </c>
      <c r="T10" s="156">
        <v>0</v>
      </c>
      <c r="U10" s="448">
        <f t="shared" ref="U10" si="28">SUM(O10,P11)</f>
        <v>68</v>
      </c>
      <c r="V10" s="155">
        <v>6</v>
      </c>
      <c r="W10" s="182">
        <v>10</v>
      </c>
      <c r="X10" s="182">
        <v>8</v>
      </c>
      <c r="Y10" s="156">
        <v>6</v>
      </c>
      <c r="Z10" s="156">
        <v>10</v>
      </c>
      <c r="AA10" s="448">
        <f t="shared" ref="AA10" si="29">SUM(U10,V11)</f>
        <v>108</v>
      </c>
      <c r="AB10" s="155">
        <v>8</v>
      </c>
      <c r="AC10" s="182">
        <v>8</v>
      </c>
      <c r="AD10" s="182">
        <v>0</v>
      </c>
      <c r="AE10" s="156">
        <v>0</v>
      </c>
      <c r="AF10" s="156">
        <v>0</v>
      </c>
      <c r="AG10" s="448">
        <f t="shared" ref="AG10" si="30">SUM(AA10,AB11)</f>
        <v>124</v>
      </c>
      <c r="AH10" s="155">
        <v>0</v>
      </c>
      <c r="AI10" s="182">
        <v>10</v>
      </c>
      <c r="AJ10" s="182">
        <v>8</v>
      </c>
      <c r="AK10" s="156">
        <v>4</v>
      </c>
      <c r="AL10" s="156">
        <v>0</v>
      </c>
      <c r="AM10" s="448">
        <f t="shared" ref="AM10" si="31">SUM(AG10,AH11)</f>
        <v>146</v>
      </c>
      <c r="AN10" s="155">
        <v>6</v>
      </c>
      <c r="AO10" s="182">
        <v>10</v>
      </c>
      <c r="AP10" s="182">
        <v>4</v>
      </c>
      <c r="AQ10" s="156">
        <v>0</v>
      </c>
      <c r="AR10" s="156">
        <v>0</v>
      </c>
      <c r="AS10" s="448">
        <f t="shared" ref="AS10" si="32">SUM(AM10,AN11)</f>
        <v>166</v>
      </c>
      <c r="AT10" s="155">
        <v>0</v>
      </c>
      <c r="AU10" s="182">
        <v>6</v>
      </c>
      <c r="AV10" s="182">
        <v>4</v>
      </c>
      <c r="AW10" s="156">
        <v>0</v>
      </c>
      <c r="AX10" s="156">
        <v>0</v>
      </c>
      <c r="AY10" s="448">
        <f t="shared" ref="AY10" si="33">SUM(AS10,AT11)</f>
        <v>176</v>
      </c>
      <c r="AZ10" s="155">
        <v>4</v>
      </c>
      <c r="BA10" s="182">
        <v>10</v>
      </c>
      <c r="BB10" s="182">
        <v>10</v>
      </c>
      <c r="BC10" s="156">
        <v>8</v>
      </c>
      <c r="BD10" s="156">
        <v>8</v>
      </c>
      <c r="BE10" s="448">
        <f t="shared" ref="BE10" si="34">SUM(AY10,AZ11)</f>
        <v>216</v>
      </c>
      <c r="BF10" s="155">
        <v>0</v>
      </c>
      <c r="BG10" s="182">
        <v>10</v>
      </c>
      <c r="BH10" s="182">
        <v>10</v>
      </c>
      <c r="BI10" s="156">
        <v>8</v>
      </c>
      <c r="BJ10" s="156">
        <v>4</v>
      </c>
      <c r="BK10" s="448">
        <f t="shared" ref="BK10" si="35">SUM(BE10,BF11)</f>
        <v>248</v>
      </c>
      <c r="BL10" s="451">
        <f t="shared" ref="BL10" si="36">COUNTIF(D10:H10,"=10")+COUNTIF(J10:N10,"=10")+COUNTIF(P10:T10,"=10")+COUNTIF(V10:Z10,"=10")+COUNTIF(AB10:AF10,"=10")+COUNTIF(AH10:AL10,"=10")+COUNTIF(AN10:AR10,"=10")+COUNTIF(AT10:AX10,"=10")+COUNTIF(AZ10:BD10,"=10")+COUNTIF(BF10:BJ10,"=10")</f>
        <v>8</v>
      </c>
      <c r="BM10" s="451">
        <f t="shared" ref="BM10" si="37">COUNTIF(D10:H10,"=8")+COUNTIF(J10:N10,"=8")+COUNTIF(P10:T10,"=8")+COUNTIF(V10:Z10,"=8")+COUNTIF(AB10:AF10,"=8")+COUNTIF(AH10:AL10,"=8")+COUNTIF(AN10:AR10,"=8")+COUNTIF(AT10:AX10,"=8")+COUNTIF(AZ10:BD10,"=8")+COUNTIF(BF10:BJ10,"=8")</f>
        <v>13</v>
      </c>
      <c r="BN10" s="452">
        <f t="shared" ref="BN10" si="38">SUM(BF11,AZ11,AT11,AN11,AH11,AB11,V11,P11,J11,D11)</f>
        <v>248</v>
      </c>
      <c r="BO10" s="453"/>
      <c r="BP10" s="454"/>
      <c r="BR10" s="401" t="s">
        <v>37</v>
      </c>
      <c r="BS10" s="368">
        <v>388</v>
      </c>
      <c r="BT10" s="368">
        <v>3</v>
      </c>
    </row>
    <row r="11" spans="1:72" s="20" customFormat="1" ht="18.75" customHeight="1" x14ac:dyDescent="0.25">
      <c r="A11" s="417"/>
      <c r="B11" s="415"/>
      <c r="C11" s="415"/>
      <c r="D11" s="411">
        <f>SUM(D10:H10)</f>
        <v>22</v>
      </c>
      <c r="E11" s="412"/>
      <c r="F11" s="412"/>
      <c r="G11" s="412"/>
      <c r="H11" s="413"/>
      <c r="I11" s="404"/>
      <c r="J11" s="411">
        <f>SUM(J10:N10)</f>
        <v>30</v>
      </c>
      <c r="K11" s="412"/>
      <c r="L11" s="412"/>
      <c r="M11" s="412"/>
      <c r="N11" s="413"/>
      <c r="O11" s="404"/>
      <c r="P11" s="411">
        <f>SUM(P10:T10)</f>
        <v>16</v>
      </c>
      <c r="Q11" s="412"/>
      <c r="R11" s="412"/>
      <c r="S11" s="412"/>
      <c r="T11" s="413"/>
      <c r="U11" s="404"/>
      <c r="V11" s="411">
        <f>SUM(V10:Z10)</f>
        <v>40</v>
      </c>
      <c r="W11" s="412"/>
      <c r="X11" s="412"/>
      <c r="Y11" s="412"/>
      <c r="Z11" s="413"/>
      <c r="AA11" s="404"/>
      <c r="AB11" s="411">
        <f>SUM(AB10:AF10)</f>
        <v>16</v>
      </c>
      <c r="AC11" s="412"/>
      <c r="AD11" s="412"/>
      <c r="AE11" s="412"/>
      <c r="AF11" s="413"/>
      <c r="AG11" s="404"/>
      <c r="AH11" s="411">
        <f>SUM(AH10:AL10)</f>
        <v>22</v>
      </c>
      <c r="AI11" s="412"/>
      <c r="AJ11" s="412"/>
      <c r="AK11" s="412"/>
      <c r="AL11" s="413"/>
      <c r="AM11" s="404"/>
      <c r="AN11" s="411">
        <f>SUM(AN10:AR10)</f>
        <v>20</v>
      </c>
      <c r="AO11" s="412"/>
      <c r="AP11" s="412"/>
      <c r="AQ11" s="412"/>
      <c r="AR11" s="413"/>
      <c r="AS11" s="404"/>
      <c r="AT11" s="411">
        <f>SUM(AT10:AX10)</f>
        <v>10</v>
      </c>
      <c r="AU11" s="412"/>
      <c r="AV11" s="412"/>
      <c r="AW11" s="412"/>
      <c r="AX11" s="413"/>
      <c r="AY11" s="404"/>
      <c r="AZ11" s="411">
        <f>SUM(AZ10:BD10)</f>
        <v>40</v>
      </c>
      <c r="BA11" s="412"/>
      <c r="BB11" s="412"/>
      <c r="BC11" s="412"/>
      <c r="BD11" s="413"/>
      <c r="BE11" s="404"/>
      <c r="BF11" s="411">
        <f>SUM(BF10:BJ10)</f>
        <v>32</v>
      </c>
      <c r="BG11" s="412"/>
      <c r="BH11" s="412"/>
      <c r="BI11" s="412"/>
      <c r="BJ11" s="413"/>
      <c r="BK11" s="404"/>
      <c r="BL11" s="406"/>
      <c r="BM11" s="406"/>
      <c r="BN11" s="408"/>
      <c r="BO11" s="455"/>
      <c r="BP11" s="456"/>
      <c r="BR11" s="402"/>
      <c r="BS11" s="368"/>
      <c r="BT11" s="368"/>
    </row>
    <row r="12" spans="1:72" s="20" customFormat="1" ht="18.75" customHeight="1" x14ac:dyDescent="0.25">
      <c r="A12" s="444">
        <v>4</v>
      </c>
      <c r="B12" s="446" t="s">
        <v>39</v>
      </c>
      <c r="C12" s="446" t="s">
        <v>69</v>
      </c>
      <c r="D12" s="80">
        <v>8</v>
      </c>
      <c r="E12" s="213">
        <v>8</v>
      </c>
      <c r="F12" s="213">
        <v>8</v>
      </c>
      <c r="G12" s="79">
        <v>0</v>
      </c>
      <c r="H12" s="79">
        <v>8</v>
      </c>
      <c r="I12" s="418">
        <f t="shared" ref="I12" si="39">D13</f>
        <v>32</v>
      </c>
      <c r="J12" s="80">
        <v>8</v>
      </c>
      <c r="K12" s="213">
        <v>8</v>
      </c>
      <c r="L12" s="213">
        <v>8</v>
      </c>
      <c r="M12" s="79">
        <v>0</v>
      </c>
      <c r="N12" s="79">
        <v>0</v>
      </c>
      <c r="O12" s="418">
        <f t="shared" ref="O12" si="40">SUM(I12,J13)</f>
        <v>56</v>
      </c>
      <c r="P12" s="80">
        <v>0</v>
      </c>
      <c r="Q12" s="213">
        <v>10</v>
      </c>
      <c r="R12" s="213">
        <v>6</v>
      </c>
      <c r="S12" s="79">
        <v>0</v>
      </c>
      <c r="T12" s="79">
        <v>10</v>
      </c>
      <c r="U12" s="418">
        <f t="shared" ref="U12" si="41">SUM(O12,P13)</f>
        <v>82</v>
      </c>
      <c r="V12" s="80">
        <v>4</v>
      </c>
      <c r="W12" s="213">
        <v>10</v>
      </c>
      <c r="X12" s="213">
        <v>10</v>
      </c>
      <c r="Y12" s="79">
        <v>0</v>
      </c>
      <c r="Z12" s="79">
        <v>8</v>
      </c>
      <c r="AA12" s="418">
        <f t="shared" ref="AA12" si="42">SUM(U12,V13)</f>
        <v>114</v>
      </c>
      <c r="AB12" s="80">
        <v>6</v>
      </c>
      <c r="AC12" s="213">
        <v>6</v>
      </c>
      <c r="AD12" s="213">
        <v>4</v>
      </c>
      <c r="AE12" s="79">
        <v>0</v>
      </c>
      <c r="AF12" s="79">
        <v>8</v>
      </c>
      <c r="AG12" s="418">
        <f t="shared" ref="AG12" si="43">SUM(AA12,AB13)</f>
        <v>138</v>
      </c>
      <c r="AH12" s="80">
        <v>0</v>
      </c>
      <c r="AI12" s="213">
        <v>10</v>
      </c>
      <c r="AJ12" s="213">
        <v>0</v>
      </c>
      <c r="AK12" s="79">
        <v>0</v>
      </c>
      <c r="AL12" s="79">
        <v>8</v>
      </c>
      <c r="AM12" s="418">
        <f t="shared" ref="AM12" si="44">SUM(AG12,AH13)</f>
        <v>156</v>
      </c>
      <c r="AN12" s="80">
        <v>4</v>
      </c>
      <c r="AO12" s="213">
        <v>6</v>
      </c>
      <c r="AP12" s="213">
        <v>0</v>
      </c>
      <c r="AQ12" s="79">
        <v>0</v>
      </c>
      <c r="AR12" s="79">
        <v>6</v>
      </c>
      <c r="AS12" s="418">
        <f t="shared" ref="AS12" si="45">SUM(AM12,AN13)</f>
        <v>172</v>
      </c>
      <c r="AT12" s="80">
        <v>0</v>
      </c>
      <c r="AU12" s="213">
        <v>10</v>
      </c>
      <c r="AV12" s="213">
        <v>6</v>
      </c>
      <c r="AW12" s="79">
        <v>0</v>
      </c>
      <c r="AX12" s="79">
        <v>6</v>
      </c>
      <c r="AY12" s="418">
        <f t="shared" ref="AY12" si="46">SUM(AS12,AT13)</f>
        <v>194</v>
      </c>
      <c r="AZ12" s="80">
        <v>8</v>
      </c>
      <c r="BA12" s="213">
        <v>8</v>
      </c>
      <c r="BB12" s="213">
        <v>8</v>
      </c>
      <c r="BC12" s="79">
        <v>0</v>
      </c>
      <c r="BD12" s="79">
        <v>0</v>
      </c>
      <c r="BE12" s="418">
        <f t="shared" ref="BE12" si="47">SUM(AY12,AZ13)</f>
        <v>218</v>
      </c>
      <c r="BF12" s="80">
        <v>4</v>
      </c>
      <c r="BG12" s="213">
        <v>10</v>
      </c>
      <c r="BH12" s="213">
        <v>10</v>
      </c>
      <c r="BI12" s="79">
        <v>0</v>
      </c>
      <c r="BJ12" s="79">
        <v>8</v>
      </c>
      <c r="BK12" s="418">
        <f t="shared" ref="BK12" si="48">SUM(BE12,BF13)</f>
        <v>250</v>
      </c>
      <c r="BL12" s="420">
        <f t="shared" ref="BL12" si="49">COUNTIF(D12:H12,"=10")+COUNTIF(J12:N12,"=10")+COUNTIF(P12:T12,"=10")+COUNTIF(V12:Z12,"=10")+COUNTIF(AB12:AF12,"=10")+COUNTIF(AH12:AL12,"=10")+COUNTIF(AN12:AR12,"=10")+COUNTIF(AT12:AX12,"=10")+COUNTIF(AZ12:BD12,"=10")+COUNTIF(BF12:BJ12,"=10")</f>
        <v>8</v>
      </c>
      <c r="BM12" s="420">
        <f t="shared" ref="BM12" si="50">COUNTIF(D12:H12,"=8")+COUNTIF(J12:N12,"=8")+COUNTIF(P12:T12,"=8")+COUNTIF(V12:Z12,"=8")+COUNTIF(AB12:AF12,"=8")+COUNTIF(AH12:AL12,"=8")+COUNTIF(AN12:AR12,"=8")+COUNTIF(AT12:AX12,"=8")+COUNTIF(AZ12:BD12,"=8")+COUNTIF(BF12:BJ12,"=8")</f>
        <v>14</v>
      </c>
      <c r="BN12" s="435">
        <f t="shared" ref="BN12" si="51">SUM(BF13,AZ13,AT13,AN13,AH13,AB13,V13,P13,J13,D13)</f>
        <v>250</v>
      </c>
      <c r="BO12" s="442"/>
      <c r="BP12" s="443"/>
      <c r="BR12" s="391" t="s">
        <v>86</v>
      </c>
      <c r="BS12" s="395">
        <v>382</v>
      </c>
      <c r="BT12" s="387">
        <v>4</v>
      </c>
    </row>
    <row r="13" spans="1:72" s="20" customFormat="1" ht="18.75" customHeight="1" x14ac:dyDescent="0.25">
      <c r="A13" s="445"/>
      <c r="B13" s="447"/>
      <c r="C13" s="447"/>
      <c r="D13" s="441">
        <f>SUM(D12:H12)</f>
        <v>32</v>
      </c>
      <c r="E13" s="439"/>
      <c r="F13" s="439"/>
      <c r="G13" s="439"/>
      <c r="H13" s="440"/>
      <c r="I13" s="419"/>
      <c r="J13" s="441">
        <f>SUM(J12:N12)</f>
        <v>24</v>
      </c>
      <c r="K13" s="439"/>
      <c r="L13" s="439"/>
      <c r="M13" s="439"/>
      <c r="N13" s="440"/>
      <c r="O13" s="419"/>
      <c r="P13" s="441">
        <f>SUM(P12:T12)</f>
        <v>26</v>
      </c>
      <c r="Q13" s="439"/>
      <c r="R13" s="439"/>
      <c r="S13" s="439"/>
      <c r="T13" s="440"/>
      <c r="U13" s="419"/>
      <c r="V13" s="441">
        <f>SUM(V12:Z12)</f>
        <v>32</v>
      </c>
      <c r="W13" s="439"/>
      <c r="X13" s="439"/>
      <c r="Y13" s="439"/>
      <c r="Z13" s="440"/>
      <c r="AA13" s="419"/>
      <c r="AB13" s="441">
        <f>SUM(AB12:AF12)</f>
        <v>24</v>
      </c>
      <c r="AC13" s="439"/>
      <c r="AD13" s="439"/>
      <c r="AE13" s="439"/>
      <c r="AF13" s="440"/>
      <c r="AG13" s="419"/>
      <c r="AH13" s="441">
        <f>SUM(AH12:AL12)</f>
        <v>18</v>
      </c>
      <c r="AI13" s="439"/>
      <c r="AJ13" s="439"/>
      <c r="AK13" s="439"/>
      <c r="AL13" s="440"/>
      <c r="AM13" s="419"/>
      <c r="AN13" s="441">
        <f>SUM(AN12:AR12)</f>
        <v>16</v>
      </c>
      <c r="AO13" s="439"/>
      <c r="AP13" s="439"/>
      <c r="AQ13" s="439"/>
      <c r="AR13" s="440"/>
      <c r="AS13" s="419"/>
      <c r="AT13" s="441">
        <f>SUM(AT12:AX12)</f>
        <v>22</v>
      </c>
      <c r="AU13" s="439"/>
      <c r="AV13" s="439"/>
      <c r="AW13" s="439"/>
      <c r="AX13" s="440"/>
      <c r="AY13" s="419"/>
      <c r="AZ13" s="441">
        <f>SUM(AZ12:BD12)</f>
        <v>24</v>
      </c>
      <c r="BA13" s="439"/>
      <c r="BB13" s="439"/>
      <c r="BC13" s="439"/>
      <c r="BD13" s="440"/>
      <c r="BE13" s="419"/>
      <c r="BF13" s="441">
        <f>SUM(BF12:BJ12)</f>
        <v>32</v>
      </c>
      <c r="BG13" s="439"/>
      <c r="BH13" s="439"/>
      <c r="BI13" s="439"/>
      <c r="BJ13" s="440"/>
      <c r="BK13" s="419"/>
      <c r="BL13" s="421"/>
      <c r="BM13" s="421"/>
      <c r="BN13" s="436"/>
      <c r="BO13" s="442"/>
      <c r="BP13" s="443"/>
      <c r="BR13" s="392"/>
      <c r="BS13" s="395"/>
      <c r="BT13" s="387"/>
    </row>
    <row r="14" spans="1:72" s="20" customFormat="1" ht="18.75" customHeight="1" x14ac:dyDescent="0.25">
      <c r="A14" s="449">
        <v>5</v>
      </c>
      <c r="B14" s="414" t="s">
        <v>70</v>
      </c>
      <c r="C14" s="414" t="s">
        <v>36</v>
      </c>
      <c r="D14" s="149">
        <v>10</v>
      </c>
      <c r="E14" s="215">
        <v>10</v>
      </c>
      <c r="F14" s="215">
        <v>4</v>
      </c>
      <c r="G14" s="150">
        <v>0</v>
      </c>
      <c r="H14" s="150">
        <v>8</v>
      </c>
      <c r="I14" s="403">
        <f t="shared" ref="I14" si="52">D15</f>
        <v>32</v>
      </c>
      <c r="J14" s="149">
        <v>6</v>
      </c>
      <c r="K14" s="215">
        <v>10</v>
      </c>
      <c r="L14" s="215">
        <v>10</v>
      </c>
      <c r="M14" s="150">
        <v>0</v>
      </c>
      <c r="N14" s="150">
        <v>0</v>
      </c>
      <c r="O14" s="403">
        <f t="shared" ref="O14" si="53">SUM(I14,J15)</f>
        <v>58</v>
      </c>
      <c r="P14" s="149">
        <v>6</v>
      </c>
      <c r="Q14" s="215">
        <v>6</v>
      </c>
      <c r="R14" s="215">
        <v>0</v>
      </c>
      <c r="S14" s="150">
        <v>0</v>
      </c>
      <c r="T14" s="150">
        <v>6</v>
      </c>
      <c r="U14" s="403">
        <f t="shared" ref="U14" si="54">SUM(O14,P15)</f>
        <v>76</v>
      </c>
      <c r="V14" s="149">
        <v>6</v>
      </c>
      <c r="W14" s="215">
        <v>8</v>
      </c>
      <c r="X14" s="215">
        <v>0</v>
      </c>
      <c r="Y14" s="150">
        <v>0</v>
      </c>
      <c r="Z14" s="150">
        <v>6</v>
      </c>
      <c r="AA14" s="403">
        <f t="shared" ref="AA14" si="55">SUM(U14,V15)</f>
        <v>96</v>
      </c>
      <c r="AB14" s="149">
        <v>8</v>
      </c>
      <c r="AC14" s="215">
        <v>8</v>
      </c>
      <c r="AD14" s="215">
        <v>8</v>
      </c>
      <c r="AE14" s="150">
        <v>0</v>
      </c>
      <c r="AF14" s="150">
        <v>8</v>
      </c>
      <c r="AG14" s="403">
        <f t="shared" ref="AG14" si="56">SUM(AA14,AB15)</f>
        <v>128</v>
      </c>
      <c r="AH14" s="149">
        <v>0</v>
      </c>
      <c r="AI14" s="215">
        <v>8</v>
      </c>
      <c r="AJ14" s="215">
        <v>0</v>
      </c>
      <c r="AK14" s="150">
        <v>0</v>
      </c>
      <c r="AL14" s="150">
        <v>6</v>
      </c>
      <c r="AM14" s="403">
        <f t="shared" ref="AM14" si="57">SUM(AG14,AH15)</f>
        <v>142</v>
      </c>
      <c r="AN14" s="149">
        <v>8</v>
      </c>
      <c r="AO14" s="215">
        <v>8</v>
      </c>
      <c r="AP14" s="215">
        <v>6</v>
      </c>
      <c r="AQ14" s="150">
        <v>0</v>
      </c>
      <c r="AR14" s="150">
        <v>0</v>
      </c>
      <c r="AS14" s="403">
        <f t="shared" ref="AS14" si="58">SUM(AM14,AN15)</f>
        <v>164</v>
      </c>
      <c r="AT14" s="149">
        <v>10</v>
      </c>
      <c r="AU14" s="215">
        <v>10</v>
      </c>
      <c r="AV14" s="215">
        <v>6</v>
      </c>
      <c r="AW14" s="150">
        <v>6</v>
      </c>
      <c r="AX14" s="150">
        <v>0</v>
      </c>
      <c r="AY14" s="403">
        <f t="shared" ref="AY14" si="59">SUM(AS14,AT15)</f>
        <v>196</v>
      </c>
      <c r="AZ14" s="149">
        <v>6</v>
      </c>
      <c r="BA14" s="215">
        <v>10</v>
      </c>
      <c r="BB14" s="215">
        <v>8</v>
      </c>
      <c r="BC14" s="150">
        <v>8</v>
      </c>
      <c r="BD14" s="150">
        <v>0</v>
      </c>
      <c r="BE14" s="403">
        <f t="shared" ref="BE14" si="60">SUM(AY14,AZ15)</f>
        <v>228</v>
      </c>
      <c r="BF14" s="149">
        <v>4</v>
      </c>
      <c r="BG14" s="215">
        <v>10</v>
      </c>
      <c r="BH14" s="215">
        <v>0</v>
      </c>
      <c r="BI14" s="150">
        <v>0</v>
      </c>
      <c r="BJ14" s="150">
        <v>0</v>
      </c>
      <c r="BK14" s="403">
        <f t="shared" ref="BK14" si="61">SUM(BE14,BF15)</f>
        <v>242</v>
      </c>
      <c r="BL14" s="405">
        <f t="shared" ref="BL14" si="62">COUNTIF(D14:H14,"=10")+COUNTIF(J14:N14,"=10")+COUNTIF(P14:T14,"=10")+COUNTIF(V14:Z14,"=10")+COUNTIF(AB14:AF14,"=10")+COUNTIF(AH14:AL14,"=10")+COUNTIF(AN14:AR14,"=10")+COUNTIF(AT14:AX14,"=10")+COUNTIF(AZ14:BD14,"=10")+COUNTIF(BF14:BJ14,"=10")</f>
        <v>8</v>
      </c>
      <c r="BM14" s="405">
        <f t="shared" ref="BM14" si="63">COUNTIF(D14:H14,"=8")+COUNTIF(J14:N14,"=8")+COUNTIF(P14:T14,"=8")+COUNTIF(V14:Z14,"=8")+COUNTIF(AB14:AF14,"=8")+COUNTIF(AH14:AL14,"=8")+COUNTIF(AN14:AR14,"=8")+COUNTIF(AT14:AX14,"=8")+COUNTIF(AZ14:BD14,"=8")+COUNTIF(BF14:BJ14,"=8")</f>
        <v>11</v>
      </c>
      <c r="BN14" s="407">
        <f t="shared" ref="BN14" si="64">SUM(BF15,AZ15,AT15,AN15,AH15,AB15,V15,P15,J15,D15)</f>
        <v>242</v>
      </c>
      <c r="BO14" s="409"/>
      <c r="BP14" s="410"/>
      <c r="BR14" s="391" t="s">
        <v>82</v>
      </c>
      <c r="BS14" s="395">
        <v>378</v>
      </c>
      <c r="BT14" s="387">
        <v>5</v>
      </c>
    </row>
    <row r="15" spans="1:72" s="20" customFormat="1" ht="18.75" customHeight="1" x14ac:dyDescent="0.25">
      <c r="A15" s="417"/>
      <c r="B15" s="415"/>
      <c r="C15" s="415"/>
      <c r="D15" s="411">
        <f>SUM(D14:H14)</f>
        <v>32</v>
      </c>
      <c r="E15" s="412"/>
      <c r="F15" s="412"/>
      <c r="G15" s="412"/>
      <c r="H15" s="413"/>
      <c r="I15" s="404"/>
      <c r="J15" s="411">
        <f>SUM(J14:N14)</f>
        <v>26</v>
      </c>
      <c r="K15" s="412"/>
      <c r="L15" s="412"/>
      <c r="M15" s="412"/>
      <c r="N15" s="413"/>
      <c r="O15" s="404"/>
      <c r="P15" s="411">
        <f>SUM(P14:T14)</f>
        <v>18</v>
      </c>
      <c r="Q15" s="412"/>
      <c r="R15" s="412"/>
      <c r="S15" s="412"/>
      <c r="T15" s="413"/>
      <c r="U15" s="404"/>
      <c r="V15" s="411">
        <f>SUM(V14:Z14)</f>
        <v>20</v>
      </c>
      <c r="W15" s="412"/>
      <c r="X15" s="412"/>
      <c r="Y15" s="412"/>
      <c r="Z15" s="413"/>
      <c r="AA15" s="404"/>
      <c r="AB15" s="411">
        <f>SUM(AB14:AF14)</f>
        <v>32</v>
      </c>
      <c r="AC15" s="412"/>
      <c r="AD15" s="412"/>
      <c r="AE15" s="412"/>
      <c r="AF15" s="413"/>
      <c r="AG15" s="404"/>
      <c r="AH15" s="411">
        <f>SUM(AH14:AL14)</f>
        <v>14</v>
      </c>
      <c r="AI15" s="412"/>
      <c r="AJ15" s="412"/>
      <c r="AK15" s="412"/>
      <c r="AL15" s="413"/>
      <c r="AM15" s="404"/>
      <c r="AN15" s="411">
        <f>SUM(AN14:AR14)</f>
        <v>22</v>
      </c>
      <c r="AO15" s="412"/>
      <c r="AP15" s="412"/>
      <c r="AQ15" s="412"/>
      <c r="AR15" s="413"/>
      <c r="AS15" s="404"/>
      <c r="AT15" s="411">
        <f>SUM(AT14:AX14)</f>
        <v>32</v>
      </c>
      <c r="AU15" s="412"/>
      <c r="AV15" s="412"/>
      <c r="AW15" s="412"/>
      <c r="AX15" s="413"/>
      <c r="AY15" s="404"/>
      <c r="AZ15" s="411">
        <f>SUM(AZ14:BD14)</f>
        <v>32</v>
      </c>
      <c r="BA15" s="412"/>
      <c r="BB15" s="412"/>
      <c r="BC15" s="412"/>
      <c r="BD15" s="413"/>
      <c r="BE15" s="404"/>
      <c r="BF15" s="411">
        <f>SUM(BF14:BJ14)</f>
        <v>14</v>
      </c>
      <c r="BG15" s="412"/>
      <c r="BH15" s="412"/>
      <c r="BI15" s="412"/>
      <c r="BJ15" s="413"/>
      <c r="BK15" s="404"/>
      <c r="BL15" s="406"/>
      <c r="BM15" s="406"/>
      <c r="BN15" s="408"/>
      <c r="BO15" s="409"/>
      <c r="BP15" s="410"/>
      <c r="BR15" s="392"/>
      <c r="BS15" s="395"/>
      <c r="BT15" s="387"/>
    </row>
    <row r="16" spans="1:72" s="20" customFormat="1" ht="18.75" customHeight="1" x14ac:dyDescent="0.25">
      <c r="A16" s="444">
        <v>6</v>
      </c>
      <c r="B16" s="446" t="s">
        <v>37</v>
      </c>
      <c r="C16" s="446" t="s">
        <v>36</v>
      </c>
      <c r="D16" s="80">
        <v>6</v>
      </c>
      <c r="E16" s="213">
        <v>10</v>
      </c>
      <c r="F16" s="213">
        <v>8</v>
      </c>
      <c r="G16" s="79">
        <v>8</v>
      </c>
      <c r="H16" s="79">
        <v>6</v>
      </c>
      <c r="I16" s="418">
        <f t="shared" ref="I16" si="65">D17</f>
        <v>38</v>
      </c>
      <c r="J16" s="80">
        <v>10</v>
      </c>
      <c r="K16" s="213">
        <v>10</v>
      </c>
      <c r="L16" s="213">
        <v>10</v>
      </c>
      <c r="M16" s="79">
        <v>4</v>
      </c>
      <c r="N16" s="79">
        <v>6</v>
      </c>
      <c r="O16" s="418">
        <f t="shared" ref="O16" si="66">SUM(I16,J17)</f>
        <v>78</v>
      </c>
      <c r="P16" s="80">
        <v>6</v>
      </c>
      <c r="Q16" s="213">
        <v>10</v>
      </c>
      <c r="R16" s="213">
        <v>8</v>
      </c>
      <c r="S16" s="79">
        <v>8</v>
      </c>
      <c r="T16" s="79">
        <v>10</v>
      </c>
      <c r="U16" s="418">
        <f t="shared" ref="U16" si="67">SUM(O16,P17)</f>
        <v>120</v>
      </c>
      <c r="V16" s="80">
        <v>8</v>
      </c>
      <c r="W16" s="213">
        <v>10</v>
      </c>
      <c r="X16" s="213">
        <v>10</v>
      </c>
      <c r="Y16" s="79">
        <v>8</v>
      </c>
      <c r="Z16" s="79">
        <v>6</v>
      </c>
      <c r="AA16" s="418">
        <f t="shared" ref="AA16" si="68">SUM(U16,V17)</f>
        <v>162</v>
      </c>
      <c r="AB16" s="80">
        <v>8</v>
      </c>
      <c r="AC16" s="213">
        <v>8</v>
      </c>
      <c r="AD16" s="213">
        <v>4</v>
      </c>
      <c r="AE16" s="79">
        <v>0</v>
      </c>
      <c r="AF16" s="79">
        <v>8</v>
      </c>
      <c r="AG16" s="418">
        <f t="shared" ref="AG16" si="69">SUM(AA16,AB17)</f>
        <v>190</v>
      </c>
      <c r="AH16" s="80">
        <v>4</v>
      </c>
      <c r="AI16" s="213">
        <v>10</v>
      </c>
      <c r="AJ16" s="213">
        <v>10</v>
      </c>
      <c r="AK16" s="79">
        <v>10</v>
      </c>
      <c r="AL16" s="79">
        <v>10</v>
      </c>
      <c r="AM16" s="418">
        <f t="shared" ref="AM16" si="70">SUM(AG16,AH17)</f>
        <v>234</v>
      </c>
      <c r="AN16" s="80">
        <v>10</v>
      </c>
      <c r="AO16" s="213">
        <v>10</v>
      </c>
      <c r="AP16" s="213">
        <v>8</v>
      </c>
      <c r="AQ16" s="79">
        <v>4</v>
      </c>
      <c r="AR16" s="79">
        <v>6</v>
      </c>
      <c r="AS16" s="418">
        <f t="shared" ref="AS16" si="71">SUM(AM16,AN17)</f>
        <v>272</v>
      </c>
      <c r="AT16" s="80">
        <v>10</v>
      </c>
      <c r="AU16" s="213">
        <v>10</v>
      </c>
      <c r="AV16" s="213">
        <v>6</v>
      </c>
      <c r="AW16" s="79">
        <v>6</v>
      </c>
      <c r="AX16" s="79">
        <v>8</v>
      </c>
      <c r="AY16" s="418">
        <f t="shared" ref="AY16" si="72">SUM(AS16,AT17)</f>
        <v>312</v>
      </c>
      <c r="AZ16" s="80">
        <v>6</v>
      </c>
      <c r="BA16" s="213">
        <v>10</v>
      </c>
      <c r="BB16" s="213">
        <v>10</v>
      </c>
      <c r="BC16" s="79">
        <v>8</v>
      </c>
      <c r="BD16" s="79">
        <v>8</v>
      </c>
      <c r="BE16" s="418">
        <f t="shared" ref="BE16" si="73">SUM(AY16,AZ17)</f>
        <v>354</v>
      </c>
      <c r="BF16" s="80">
        <v>8</v>
      </c>
      <c r="BG16" s="213">
        <v>10</v>
      </c>
      <c r="BH16" s="213">
        <v>10</v>
      </c>
      <c r="BI16" s="79">
        <v>0</v>
      </c>
      <c r="BJ16" s="79">
        <v>6</v>
      </c>
      <c r="BK16" s="418">
        <f t="shared" ref="BK16" si="74">SUM(BE16,BF17)</f>
        <v>388</v>
      </c>
      <c r="BL16" s="420">
        <f t="shared" ref="BL16" si="75">COUNTIF(D16:H16,"=10")+COUNTIF(J16:N16,"=10")+COUNTIF(P16:T16,"=10")+COUNTIF(V16:Z16,"=10")+COUNTIF(AB16:AF16,"=10")+COUNTIF(AH16:AL16,"=10")+COUNTIF(AN16:AR16,"=10")+COUNTIF(AT16:AX16,"=10")+COUNTIF(AZ16:BD16,"=10")+COUNTIF(BF16:BJ16,"=10")</f>
        <v>20</v>
      </c>
      <c r="BM16" s="420">
        <f t="shared" ref="BM16" si="76">COUNTIF(D16:H16,"=8")+COUNTIF(J16:N16,"=8")+COUNTIF(P16:T16,"=8")+COUNTIF(V16:Z16,"=8")+COUNTIF(AB16:AF16,"=8")+COUNTIF(AH16:AL16,"=8")+COUNTIF(AN16:AR16,"=8")+COUNTIF(AT16:AX16,"=8")+COUNTIF(AZ16:BD16,"=8")+COUNTIF(BF16:BJ16,"=8")</f>
        <v>14</v>
      </c>
      <c r="BN16" s="435">
        <f t="shared" ref="BN16" si="77">SUM(BF17,AZ17,AT17,AN17,AH17,AB17,V17,P17,J17,D17)</f>
        <v>388</v>
      </c>
      <c r="BO16" s="442"/>
      <c r="BP16" s="443"/>
      <c r="BR16" s="391" t="s">
        <v>81</v>
      </c>
      <c r="BS16" s="395">
        <v>338</v>
      </c>
      <c r="BT16" s="387">
        <v>6</v>
      </c>
    </row>
    <row r="17" spans="1:72" s="20" customFormat="1" ht="18.75" customHeight="1" x14ac:dyDescent="0.25">
      <c r="A17" s="445"/>
      <c r="B17" s="447"/>
      <c r="C17" s="447"/>
      <c r="D17" s="441">
        <f>SUM(D16:H16)</f>
        <v>38</v>
      </c>
      <c r="E17" s="439"/>
      <c r="F17" s="439"/>
      <c r="G17" s="439"/>
      <c r="H17" s="440"/>
      <c r="I17" s="419"/>
      <c r="J17" s="441">
        <f>SUM(J16:N16)</f>
        <v>40</v>
      </c>
      <c r="K17" s="439"/>
      <c r="L17" s="439"/>
      <c r="M17" s="439"/>
      <c r="N17" s="440"/>
      <c r="O17" s="419"/>
      <c r="P17" s="441">
        <f>SUM(P16:T16)</f>
        <v>42</v>
      </c>
      <c r="Q17" s="439"/>
      <c r="R17" s="439"/>
      <c r="S17" s="439"/>
      <c r="T17" s="440"/>
      <c r="U17" s="419"/>
      <c r="V17" s="441">
        <f>SUM(V16:Z16)</f>
        <v>42</v>
      </c>
      <c r="W17" s="439"/>
      <c r="X17" s="439"/>
      <c r="Y17" s="439"/>
      <c r="Z17" s="440"/>
      <c r="AA17" s="419"/>
      <c r="AB17" s="441">
        <f>SUM(AB16:AF16)</f>
        <v>28</v>
      </c>
      <c r="AC17" s="439"/>
      <c r="AD17" s="439"/>
      <c r="AE17" s="439"/>
      <c r="AF17" s="440"/>
      <c r="AG17" s="419"/>
      <c r="AH17" s="441">
        <f>SUM(AH16:AL16)</f>
        <v>44</v>
      </c>
      <c r="AI17" s="439"/>
      <c r="AJ17" s="439"/>
      <c r="AK17" s="439"/>
      <c r="AL17" s="440"/>
      <c r="AM17" s="419"/>
      <c r="AN17" s="441">
        <f>SUM(AN16:AR16)</f>
        <v>38</v>
      </c>
      <c r="AO17" s="439"/>
      <c r="AP17" s="439"/>
      <c r="AQ17" s="439"/>
      <c r="AR17" s="440"/>
      <c r="AS17" s="419"/>
      <c r="AT17" s="441">
        <f>SUM(AT16:AX16)</f>
        <v>40</v>
      </c>
      <c r="AU17" s="439"/>
      <c r="AV17" s="439"/>
      <c r="AW17" s="439"/>
      <c r="AX17" s="440"/>
      <c r="AY17" s="419"/>
      <c r="AZ17" s="441">
        <f>SUM(AZ16:BD16)</f>
        <v>42</v>
      </c>
      <c r="BA17" s="439"/>
      <c r="BB17" s="439"/>
      <c r="BC17" s="439"/>
      <c r="BD17" s="440"/>
      <c r="BE17" s="419"/>
      <c r="BF17" s="441">
        <f>SUM(BF16:BJ16)</f>
        <v>34</v>
      </c>
      <c r="BG17" s="439"/>
      <c r="BH17" s="439"/>
      <c r="BI17" s="439"/>
      <c r="BJ17" s="440"/>
      <c r="BK17" s="419"/>
      <c r="BL17" s="421"/>
      <c r="BM17" s="421"/>
      <c r="BN17" s="436"/>
      <c r="BO17" s="442"/>
      <c r="BP17" s="443"/>
      <c r="BR17" s="392"/>
      <c r="BS17" s="395"/>
      <c r="BT17" s="387"/>
    </row>
    <row r="18" spans="1:72" s="20" customFormat="1" ht="18.75" customHeight="1" x14ac:dyDescent="0.25">
      <c r="A18" s="416">
        <v>7</v>
      </c>
      <c r="B18" s="414" t="s">
        <v>26</v>
      </c>
      <c r="C18" s="414" t="s">
        <v>31</v>
      </c>
      <c r="D18" s="149">
        <v>6</v>
      </c>
      <c r="E18" s="215">
        <v>8</v>
      </c>
      <c r="F18" s="215">
        <v>6</v>
      </c>
      <c r="G18" s="150">
        <v>4</v>
      </c>
      <c r="H18" s="150">
        <v>0</v>
      </c>
      <c r="I18" s="403">
        <f t="shared" ref="I18" si="78">D19</f>
        <v>24</v>
      </c>
      <c r="J18" s="149">
        <v>10</v>
      </c>
      <c r="K18" s="215">
        <v>6</v>
      </c>
      <c r="L18" s="215">
        <v>6</v>
      </c>
      <c r="M18" s="150">
        <v>6</v>
      </c>
      <c r="N18" s="150">
        <v>8</v>
      </c>
      <c r="O18" s="403">
        <f t="shared" ref="O18" si="79">SUM(I18,J19)</f>
        <v>60</v>
      </c>
      <c r="P18" s="149">
        <v>10</v>
      </c>
      <c r="Q18" s="215">
        <v>10</v>
      </c>
      <c r="R18" s="215">
        <v>6</v>
      </c>
      <c r="S18" s="150">
        <v>6</v>
      </c>
      <c r="T18" s="150">
        <v>0</v>
      </c>
      <c r="U18" s="403">
        <f t="shared" ref="U18" si="80">SUM(O18,P19)</f>
        <v>92</v>
      </c>
      <c r="V18" s="149">
        <v>6</v>
      </c>
      <c r="W18" s="215">
        <v>10</v>
      </c>
      <c r="X18" s="215">
        <v>6</v>
      </c>
      <c r="Y18" s="150">
        <v>6</v>
      </c>
      <c r="Z18" s="150">
        <v>10</v>
      </c>
      <c r="AA18" s="403">
        <f t="shared" ref="AA18" si="81">SUM(U18,V19)</f>
        <v>130</v>
      </c>
      <c r="AB18" s="149">
        <v>8</v>
      </c>
      <c r="AC18" s="215">
        <v>6</v>
      </c>
      <c r="AD18" s="215">
        <v>0</v>
      </c>
      <c r="AE18" s="150">
        <v>0</v>
      </c>
      <c r="AF18" s="150">
        <v>6</v>
      </c>
      <c r="AG18" s="403">
        <f t="shared" ref="AG18" si="82">SUM(AA18,AB19)</f>
        <v>150</v>
      </c>
      <c r="AH18" s="149">
        <v>6</v>
      </c>
      <c r="AI18" s="215">
        <v>8</v>
      </c>
      <c r="AJ18" s="215">
        <v>0</v>
      </c>
      <c r="AK18" s="150">
        <v>0</v>
      </c>
      <c r="AL18" s="150">
        <v>6</v>
      </c>
      <c r="AM18" s="403">
        <f t="shared" ref="AM18" si="83">SUM(AG18,AH19)</f>
        <v>170</v>
      </c>
      <c r="AN18" s="149">
        <v>6</v>
      </c>
      <c r="AO18" s="215">
        <v>10</v>
      </c>
      <c r="AP18" s="215">
        <v>4</v>
      </c>
      <c r="AQ18" s="150">
        <v>4</v>
      </c>
      <c r="AR18" s="150">
        <v>10</v>
      </c>
      <c r="AS18" s="403">
        <f t="shared" ref="AS18" si="84">SUM(AM18,AN19)</f>
        <v>204</v>
      </c>
      <c r="AT18" s="149">
        <v>6</v>
      </c>
      <c r="AU18" s="215">
        <v>10</v>
      </c>
      <c r="AV18" s="215">
        <v>8</v>
      </c>
      <c r="AW18" s="150">
        <v>0</v>
      </c>
      <c r="AX18" s="150">
        <v>0</v>
      </c>
      <c r="AY18" s="403">
        <f t="shared" ref="AY18" si="85">SUM(AS18,AT19)</f>
        <v>228</v>
      </c>
      <c r="AZ18" s="149">
        <v>6</v>
      </c>
      <c r="BA18" s="215">
        <v>6</v>
      </c>
      <c r="BB18" s="215">
        <v>4</v>
      </c>
      <c r="BC18" s="150">
        <v>0</v>
      </c>
      <c r="BD18" s="150">
        <v>10</v>
      </c>
      <c r="BE18" s="403">
        <f t="shared" ref="BE18" si="86">SUM(AY18,AZ19)</f>
        <v>254</v>
      </c>
      <c r="BF18" s="149">
        <v>4</v>
      </c>
      <c r="BG18" s="215">
        <v>10</v>
      </c>
      <c r="BH18" s="215">
        <v>8</v>
      </c>
      <c r="BI18" s="150">
        <v>0</v>
      </c>
      <c r="BJ18" s="150">
        <v>6</v>
      </c>
      <c r="BK18" s="403">
        <f t="shared" ref="BK18" si="87">SUM(BE18,BF19)</f>
        <v>282</v>
      </c>
      <c r="BL18" s="405">
        <f t="shared" ref="BL18" si="88">COUNTIF(D18:H18,"=10")+COUNTIF(J18:N18,"=10")+COUNTIF(P18:T18,"=10")+COUNTIF(V18:Z18,"=10")+COUNTIF(AB18:AF18,"=10")+COUNTIF(AH18:AL18,"=10")+COUNTIF(AN18:AR18,"=10")+COUNTIF(AT18:AX18,"=10")+COUNTIF(AZ18:BD18,"=10")+COUNTIF(BF18:BJ18,"=10")</f>
        <v>10</v>
      </c>
      <c r="BM18" s="405">
        <f t="shared" ref="BM18" si="89">COUNTIF(D18:H18,"=8")+COUNTIF(J18:N18,"=8")+COUNTIF(P18:T18,"=8")+COUNTIF(V18:Z18,"=8")+COUNTIF(AB18:AF18,"=8")+COUNTIF(AH18:AL18,"=8")+COUNTIF(AN18:AR18,"=8")+COUNTIF(AT18:AX18,"=8")+COUNTIF(AZ18:BD18,"=8")+COUNTIF(BF18:BJ18,"=8")</f>
        <v>6</v>
      </c>
      <c r="BN18" s="407">
        <f t="shared" ref="BN18" si="90">SUM(BF19,AZ19,AT19,AN19,AH19,AB19,V19,P19,J19,D19)</f>
        <v>282</v>
      </c>
      <c r="BO18" s="486"/>
      <c r="BP18" s="487"/>
      <c r="BR18" s="391" t="s">
        <v>75</v>
      </c>
      <c r="BS18" s="395">
        <v>318</v>
      </c>
      <c r="BT18" s="387">
        <v>7</v>
      </c>
    </row>
    <row r="19" spans="1:72" s="20" customFormat="1" ht="18.75" customHeight="1" x14ac:dyDescent="0.25">
      <c r="A19" s="417"/>
      <c r="B19" s="415"/>
      <c r="C19" s="415"/>
      <c r="D19" s="411">
        <f>SUM(D18:H18)</f>
        <v>24</v>
      </c>
      <c r="E19" s="412"/>
      <c r="F19" s="412"/>
      <c r="G19" s="412"/>
      <c r="H19" s="413"/>
      <c r="I19" s="404"/>
      <c r="J19" s="412">
        <f>SUM(J18:N18)</f>
        <v>36</v>
      </c>
      <c r="K19" s="412"/>
      <c r="L19" s="412"/>
      <c r="M19" s="412"/>
      <c r="N19" s="413"/>
      <c r="O19" s="404"/>
      <c r="P19" s="412">
        <f>SUM(P18:T18)</f>
        <v>32</v>
      </c>
      <c r="Q19" s="412"/>
      <c r="R19" s="412"/>
      <c r="S19" s="412"/>
      <c r="T19" s="413"/>
      <c r="U19" s="404"/>
      <c r="V19" s="412">
        <f>SUM(V18:Z18)</f>
        <v>38</v>
      </c>
      <c r="W19" s="412"/>
      <c r="X19" s="412"/>
      <c r="Y19" s="412"/>
      <c r="Z19" s="413"/>
      <c r="AA19" s="404"/>
      <c r="AB19" s="411">
        <f>SUM(AB18:AF18)</f>
        <v>20</v>
      </c>
      <c r="AC19" s="412"/>
      <c r="AD19" s="412"/>
      <c r="AE19" s="412"/>
      <c r="AF19" s="413"/>
      <c r="AG19" s="404"/>
      <c r="AH19" s="411">
        <f>SUM(AH18:AL18)</f>
        <v>20</v>
      </c>
      <c r="AI19" s="412"/>
      <c r="AJ19" s="412"/>
      <c r="AK19" s="412"/>
      <c r="AL19" s="413"/>
      <c r="AM19" s="404"/>
      <c r="AN19" s="411">
        <f>SUM(AN18:AR18)</f>
        <v>34</v>
      </c>
      <c r="AO19" s="412"/>
      <c r="AP19" s="412"/>
      <c r="AQ19" s="412"/>
      <c r="AR19" s="413"/>
      <c r="AS19" s="404"/>
      <c r="AT19" s="411">
        <f>SUM(AT18:AX18)</f>
        <v>24</v>
      </c>
      <c r="AU19" s="412"/>
      <c r="AV19" s="412"/>
      <c r="AW19" s="412"/>
      <c r="AX19" s="413"/>
      <c r="AY19" s="404"/>
      <c r="AZ19" s="411">
        <f>SUM(AZ18:BD18)</f>
        <v>26</v>
      </c>
      <c r="BA19" s="412"/>
      <c r="BB19" s="412"/>
      <c r="BC19" s="412"/>
      <c r="BD19" s="413"/>
      <c r="BE19" s="404"/>
      <c r="BF19" s="411">
        <f>SUM(BF18:BJ18)</f>
        <v>28</v>
      </c>
      <c r="BG19" s="412"/>
      <c r="BH19" s="412"/>
      <c r="BI19" s="412"/>
      <c r="BJ19" s="413"/>
      <c r="BK19" s="404"/>
      <c r="BL19" s="406"/>
      <c r="BM19" s="406"/>
      <c r="BN19" s="408"/>
      <c r="BO19" s="486"/>
      <c r="BP19" s="487"/>
      <c r="BR19" s="392"/>
      <c r="BS19" s="395"/>
      <c r="BT19" s="387"/>
    </row>
    <row r="20" spans="1:72" s="20" customFormat="1" ht="18.75" customHeight="1" x14ac:dyDescent="0.25">
      <c r="A20" s="444">
        <v>8</v>
      </c>
      <c r="B20" s="446" t="s">
        <v>73</v>
      </c>
      <c r="C20" s="446" t="s">
        <v>74</v>
      </c>
      <c r="D20" s="80">
        <v>8</v>
      </c>
      <c r="E20" s="213">
        <v>10</v>
      </c>
      <c r="F20" s="213">
        <v>6</v>
      </c>
      <c r="G20" s="79">
        <v>6</v>
      </c>
      <c r="H20" s="79">
        <v>0</v>
      </c>
      <c r="I20" s="418">
        <f t="shared" ref="I20" si="91">D21</f>
        <v>30</v>
      </c>
      <c r="J20" s="80">
        <v>10</v>
      </c>
      <c r="K20" s="213">
        <v>10</v>
      </c>
      <c r="L20" s="213">
        <v>10</v>
      </c>
      <c r="M20" s="79">
        <v>6</v>
      </c>
      <c r="N20" s="79">
        <v>6</v>
      </c>
      <c r="O20" s="418">
        <f t="shared" ref="O20" si="92">SUM(I20,J21)</f>
        <v>72</v>
      </c>
      <c r="P20" s="80">
        <v>6</v>
      </c>
      <c r="Q20" s="213">
        <v>10</v>
      </c>
      <c r="R20" s="213">
        <v>6</v>
      </c>
      <c r="S20" s="79">
        <v>4</v>
      </c>
      <c r="T20" s="79">
        <v>8</v>
      </c>
      <c r="U20" s="418">
        <f t="shared" ref="U20" si="93">SUM(O20,P21)</f>
        <v>106</v>
      </c>
      <c r="V20" s="80">
        <v>10</v>
      </c>
      <c r="W20" s="213">
        <v>10</v>
      </c>
      <c r="X20" s="213">
        <v>10</v>
      </c>
      <c r="Y20" s="79">
        <v>8</v>
      </c>
      <c r="Z20" s="79">
        <v>6</v>
      </c>
      <c r="AA20" s="418">
        <f t="shared" ref="AA20" si="94">SUM(U20,V21)</f>
        <v>150</v>
      </c>
      <c r="AB20" s="80">
        <v>10</v>
      </c>
      <c r="AC20" s="213">
        <v>10</v>
      </c>
      <c r="AD20" s="213">
        <v>8</v>
      </c>
      <c r="AE20" s="79">
        <v>8</v>
      </c>
      <c r="AF20" s="79">
        <v>10</v>
      </c>
      <c r="AG20" s="418">
        <f t="shared" ref="AG20" si="95">SUM(AA20,AB21)</f>
        <v>196</v>
      </c>
      <c r="AH20" s="80">
        <v>4</v>
      </c>
      <c r="AI20" s="213">
        <v>10</v>
      </c>
      <c r="AJ20" s="213">
        <v>10</v>
      </c>
      <c r="AK20" s="79">
        <v>8</v>
      </c>
      <c r="AL20" s="79">
        <v>8</v>
      </c>
      <c r="AM20" s="418">
        <f t="shared" ref="AM20" si="96">SUM(AG20,AH21)</f>
        <v>236</v>
      </c>
      <c r="AN20" s="80">
        <v>0</v>
      </c>
      <c r="AO20" s="213">
        <v>10</v>
      </c>
      <c r="AP20" s="213">
        <v>10</v>
      </c>
      <c r="AQ20" s="79">
        <v>8</v>
      </c>
      <c r="AR20" s="79">
        <v>6</v>
      </c>
      <c r="AS20" s="418">
        <f t="shared" ref="AS20" si="97">SUM(AM20,AN21)</f>
        <v>270</v>
      </c>
      <c r="AT20" s="80">
        <v>8</v>
      </c>
      <c r="AU20" s="213">
        <v>10</v>
      </c>
      <c r="AV20" s="213">
        <v>10</v>
      </c>
      <c r="AW20" s="79">
        <v>0</v>
      </c>
      <c r="AX20" s="79">
        <v>8</v>
      </c>
      <c r="AY20" s="418">
        <f t="shared" ref="AY20" si="98">SUM(AS20,AT21)</f>
        <v>306</v>
      </c>
      <c r="AZ20" s="80">
        <v>8</v>
      </c>
      <c r="BA20" s="213">
        <v>10</v>
      </c>
      <c r="BB20" s="213">
        <v>10</v>
      </c>
      <c r="BC20" s="79">
        <v>8</v>
      </c>
      <c r="BD20" s="79">
        <v>8</v>
      </c>
      <c r="BE20" s="418">
        <f t="shared" ref="BE20" si="99">SUM(AY20,AZ21)</f>
        <v>350</v>
      </c>
      <c r="BF20" s="80">
        <v>10</v>
      </c>
      <c r="BG20" s="213">
        <v>10</v>
      </c>
      <c r="BH20" s="213">
        <v>8</v>
      </c>
      <c r="BI20" s="79">
        <v>6</v>
      </c>
      <c r="BJ20" s="79">
        <v>8</v>
      </c>
      <c r="BK20" s="418">
        <f t="shared" ref="BK20" si="100">SUM(BE20,BF21)</f>
        <v>392</v>
      </c>
      <c r="BL20" s="420">
        <f t="shared" ref="BL20" si="101">COUNTIF(D20:H20,"=10")+COUNTIF(J20:N20,"=10")+COUNTIF(P20:T20,"=10")+COUNTIF(V20:Z20,"=10")+COUNTIF(AB20:AF20,"=10")+COUNTIF(AH20:AL20,"=10")+COUNTIF(AN20:AR20,"=10")+COUNTIF(AT20:AX20,"=10")+COUNTIF(AZ20:BD20,"=10")+COUNTIF(BF20:BJ20,"=10")</f>
        <v>21</v>
      </c>
      <c r="BM20" s="420">
        <f t="shared" ref="BM20" si="102">COUNTIF(D20:H20,"=8")+COUNTIF(J20:N20,"=8")+COUNTIF(P20:T20,"=8")+COUNTIF(V20:Z20,"=8")+COUNTIF(AB20:AF20,"=8")+COUNTIF(AH20:AL20,"=8")+COUNTIF(AN20:AR20,"=8")+COUNTIF(AT20:AX20,"=8")+COUNTIF(AZ20:BD20,"=8")+COUNTIF(BF20:BJ20,"=8")</f>
        <v>15</v>
      </c>
      <c r="BN20" s="435">
        <f t="shared" ref="BN20" si="103">SUM(BF21,AZ21,AT21,AN21,AH21,AB21,V21,P21,J21,D21)</f>
        <v>392</v>
      </c>
      <c r="BO20" s="442"/>
      <c r="BP20" s="443"/>
      <c r="BR20" s="544" t="s">
        <v>85</v>
      </c>
      <c r="BS20" s="395">
        <v>300</v>
      </c>
      <c r="BT20" s="387">
        <v>8</v>
      </c>
    </row>
    <row r="21" spans="1:72" s="20" customFormat="1" ht="18.75" customHeight="1" x14ac:dyDescent="0.25">
      <c r="A21" s="445"/>
      <c r="B21" s="447"/>
      <c r="C21" s="447"/>
      <c r="D21" s="441">
        <f>SUM(D20:H20)</f>
        <v>30</v>
      </c>
      <c r="E21" s="439"/>
      <c r="F21" s="439"/>
      <c r="G21" s="439"/>
      <c r="H21" s="440"/>
      <c r="I21" s="419"/>
      <c r="J21" s="441">
        <f>SUM(J20:N20)</f>
        <v>42</v>
      </c>
      <c r="K21" s="439"/>
      <c r="L21" s="439"/>
      <c r="M21" s="439"/>
      <c r="N21" s="440"/>
      <c r="O21" s="419"/>
      <c r="P21" s="441">
        <f>SUM(P20:T20)</f>
        <v>34</v>
      </c>
      <c r="Q21" s="439"/>
      <c r="R21" s="439"/>
      <c r="S21" s="439"/>
      <c r="T21" s="440"/>
      <c r="U21" s="419"/>
      <c r="V21" s="441">
        <f>SUM(V20:Z20)</f>
        <v>44</v>
      </c>
      <c r="W21" s="439"/>
      <c r="X21" s="439"/>
      <c r="Y21" s="439"/>
      <c r="Z21" s="440"/>
      <c r="AA21" s="419"/>
      <c r="AB21" s="441">
        <f>SUM(AB20:AF20)</f>
        <v>46</v>
      </c>
      <c r="AC21" s="439"/>
      <c r="AD21" s="439"/>
      <c r="AE21" s="439"/>
      <c r="AF21" s="440"/>
      <c r="AG21" s="419"/>
      <c r="AH21" s="441">
        <f>SUM(AH20:AL20)</f>
        <v>40</v>
      </c>
      <c r="AI21" s="439"/>
      <c r="AJ21" s="439"/>
      <c r="AK21" s="439"/>
      <c r="AL21" s="440"/>
      <c r="AM21" s="419"/>
      <c r="AN21" s="441">
        <f>SUM(AN20:AR20)</f>
        <v>34</v>
      </c>
      <c r="AO21" s="439"/>
      <c r="AP21" s="439"/>
      <c r="AQ21" s="439"/>
      <c r="AR21" s="440"/>
      <c r="AS21" s="419"/>
      <c r="AT21" s="441">
        <f>SUM(AT20:AX20)</f>
        <v>36</v>
      </c>
      <c r="AU21" s="439"/>
      <c r="AV21" s="439"/>
      <c r="AW21" s="439"/>
      <c r="AX21" s="440"/>
      <c r="AY21" s="419"/>
      <c r="AZ21" s="441">
        <f>SUM(AZ20:BD20)</f>
        <v>44</v>
      </c>
      <c r="BA21" s="439"/>
      <c r="BB21" s="439"/>
      <c r="BC21" s="439"/>
      <c r="BD21" s="440"/>
      <c r="BE21" s="419"/>
      <c r="BF21" s="441">
        <f>SUM(BF20:BJ20)</f>
        <v>42</v>
      </c>
      <c r="BG21" s="439"/>
      <c r="BH21" s="439"/>
      <c r="BI21" s="439"/>
      <c r="BJ21" s="440"/>
      <c r="BK21" s="419"/>
      <c r="BL21" s="421"/>
      <c r="BM21" s="421"/>
      <c r="BN21" s="436"/>
      <c r="BO21" s="442"/>
      <c r="BP21" s="443"/>
      <c r="BR21" s="545"/>
      <c r="BS21" s="395"/>
      <c r="BT21" s="387"/>
    </row>
    <row r="22" spans="1:72" s="20" customFormat="1" ht="18.75" customHeight="1" x14ac:dyDescent="0.25">
      <c r="A22" s="416">
        <v>9</v>
      </c>
      <c r="B22" s="414" t="s">
        <v>75</v>
      </c>
      <c r="C22" s="450" t="s">
        <v>88</v>
      </c>
      <c r="D22" s="155">
        <v>6</v>
      </c>
      <c r="E22" s="182">
        <v>10</v>
      </c>
      <c r="F22" s="182">
        <v>10</v>
      </c>
      <c r="G22" s="156">
        <v>4</v>
      </c>
      <c r="H22" s="156">
        <v>6</v>
      </c>
      <c r="I22" s="448">
        <f t="shared" ref="I22" si="104">D23</f>
        <v>36</v>
      </c>
      <c r="J22" s="155">
        <v>10</v>
      </c>
      <c r="K22" s="182">
        <v>10</v>
      </c>
      <c r="L22" s="182">
        <v>10</v>
      </c>
      <c r="M22" s="156">
        <v>6</v>
      </c>
      <c r="N22" s="156">
        <v>8</v>
      </c>
      <c r="O22" s="448">
        <f t="shared" ref="O22" si="105">SUM(I22,J23)</f>
        <v>80</v>
      </c>
      <c r="P22" s="155">
        <v>8</v>
      </c>
      <c r="Q22" s="182">
        <v>10</v>
      </c>
      <c r="R22" s="182">
        <v>8</v>
      </c>
      <c r="S22" s="156">
        <v>8</v>
      </c>
      <c r="T22" s="156">
        <v>0</v>
      </c>
      <c r="U22" s="448">
        <f t="shared" ref="U22" si="106">SUM(O22,P23)</f>
        <v>114</v>
      </c>
      <c r="V22" s="155">
        <v>4</v>
      </c>
      <c r="W22" s="182">
        <v>10</v>
      </c>
      <c r="X22" s="182">
        <v>8</v>
      </c>
      <c r="Y22" s="156">
        <v>8</v>
      </c>
      <c r="Z22" s="156">
        <v>4</v>
      </c>
      <c r="AA22" s="448">
        <f t="shared" ref="AA22" si="107">SUM(U22,V23)</f>
        <v>148</v>
      </c>
      <c r="AB22" s="155">
        <v>10</v>
      </c>
      <c r="AC22" s="182">
        <v>10</v>
      </c>
      <c r="AD22" s="182">
        <v>8</v>
      </c>
      <c r="AE22" s="156">
        <v>0</v>
      </c>
      <c r="AF22" s="156">
        <v>6</v>
      </c>
      <c r="AG22" s="448">
        <f t="shared" ref="AG22" si="108">SUM(AA22,AB23)</f>
        <v>182</v>
      </c>
      <c r="AH22" s="155">
        <v>6</v>
      </c>
      <c r="AI22" s="182">
        <v>10</v>
      </c>
      <c r="AJ22" s="182">
        <v>10</v>
      </c>
      <c r="AK22" s="156">
        <v>6</v>
      </c>
      <c r="AL22" s="156">
        <v>0</v>
      </c>
      <c r="AM22" s="448">
        <f t="shared" ref="AM22" si="109">SUM(AG22,AH23)</f>
        <v>214</v>
      </c>
      <c r="AN22" s="155">
        <v>8</v>
      </c>
      <c r="AO22" s="182">
        <v>0</v>
      </c>
      <c r="AP22" s="182">
        <v>0</v>
      </c>
      <c r="AQ22" s="156">
        <v>0</v>
      </c>
      <c r="AR22" s="156">
        <v>6</v>
      </c>
      <c r="AS22" s="448">
        <f t="shared" ref="AS22" si="110">SUM(AM22,AN23)</f>
        <v>228</v>
      </c>
      <c r="AT22" s="155">
        <v>8</v>
      </c>
      <c r="AU22" s="182">
        <v>8</v>
      </c>
      <c r="AV22" s="182">
        <v>0</v>
      </c>
      <c r="AW22" s="156">
        <v>0</v>
      </c>
      <c r="AX22" s="156">
        <v>8</v>
      </c>
      <c r="AY22" s="448">
        <f t="shared" ref="AY22" si="111">SUM(AS22,AT23)</f>
        <v>252</v>
      </c>
      <c r="AZ22" s="155">
        <v>8</v>
      </c>
      <c r="BA22" s="182">
        <v>10</v>
      </c>
      <c r="BB22" s="182">
        <v>8</v>
      </c>
      <c r="BC22" s="156">
        <v>0</v>
      </c>
      <c r="BD22" s="156">
        <v>8</v>
      </c>
      <c r="BE22" s="448">
        <f t="shared" ref="BE22" si="112">SUM(AY22,AZ23)</f>
        <v>286</v>
      </c>
      <c r="BF22" s="155">
        <v>8</v>
      </c>
      <c r="BG22" s="182">
        <v>6</v>
      </c>
      <c r="BH22" s="182">
        <v>6</v>
      </c>
      <c r="BI22" s="156">
        <v>4</v>
      </c>
      <c r="BJ22" s="156">
        <v>8</v>
      </c>
      <c r="BK22" s="448">
        <f t="shared" ref="BK22" si="113">SUM(BE22,BF23)</f>
        <v>318</v>
      </c>
      <c r="BL22" s="451">
        <f t="shared" ref="BL22" si="114">COUNTIF(D22:H22,"=10")+COUNTIF(J22:N22,"=10")+COUNTIF(P22:T22,"=10")+COUNTIF(V22:Z22,"=10")+COUNTIF(AB22:AF22,"=10")+COUNTIF(AH22:AL22,"=10")+COUNTIF(AN22:AR22,"=10")+COUNTIF(AT22:AX22,"=10")+COUNTIF(AZ22:BD22,"=10")+COUNTIF(BF22:BJ22,"=10")</f>
        <v>12</v>
      </c>
      <c r="BM22" s="451">
        <f t="shared" ref="BM22" si="115">COUNTIF(D22:H22,"=8")+COUNTIF(J22:N22,"=8")+COUNTIF(P22:T22,"=8")+COUNTIF(V22:Z22,"=8")+COUNTIF(AB22:AF22,"=8")+COUNTIF(AH22:AL22,"=8")+COUNTIF(AN22:AR22,"=8")+COUNTIF(AT22:AX22,"=8")+COUNTIF(AZ22:BD22,"=8")+COUNTIF(BF22:BJ22,"=8")</f>
        <v>16</v>
      </c>
      <c r="BN22" s="452">
        <f t="shared" ref="BN22" si="116">SUM(BF23,AZ23,AT23,AN23,AH23,AB23,V23,P23,J23,D23)</f>
        <v>318</v>
      </c>
      <c r="BO22" s="453"/>
      <c r="BP22" s="454"/>
      <c r="BR22" s="391" t="s">
        <v>26</v>
      </c>
      <c r="BS22" s="395">
        <v>282</v>
      </c>
      <c r="BT22" s="387">
        <v>9</v>
      </c>
    </row>
    <row r="23" spans="1:72" s="20" customFormat="1" ht="18.75" customHeight="1" x14ac:dyDescent="0.25">
      <c r="A23" s="417"/>
      <c r="B23" s="415"/>
      <c r="C23" s="415"/>
      <c r="D23" s="411">
        <f>SUM(D22:H22)</f>
        <v>36</v>
      </c>
      <c r="E23" s="412"/>
      <c r="F23" s="412"/>
      <c r="G23" s="412"/>
      <c r="H23" s="413"/>
      <c r="I23" s="404"/>
      <c r="J23" s="412">
        <f>SUM(J22:N22)</f>
        <v>44</v>
      </c>
      <c r="K23" s="412"/>
      <c r="L23" s="412"/>
      <c r="M23" s="412"/>
      <c r="N23" s="413"/>
      <c r="O23" s="404"/>
      <c r="P23" s="412">
        <f>SUM(P22:T22)</f>
        <v>34</v>
      </c>
      <c r="Q23" s="412"/>
      <c r="R23" s="412"/>
      <c r="S23" s="412"/>
      <c r="T23" s="413"/>
      <c r="U23" s="404"/>
      <c r="V23" s="412">
        <f>SUM(V22:Z22)</f>
        <v>34</v>
      </c>
      <c r="W23" s="412"/>
      <c r="X23" s="412"/>
      <c r="Y23" s="412"/>
      <c r="Z23" s="413"/>
      <c r="AA23" s="404"/>
      <c r="AB23" s="411">
        <f>SUM(AB22:AF22)</f>
        <v>34</v>
      </c>
      <c r="AC23" s="412"/>
      <c r="AD23" s="412"/>
      <c r="AE23" s="412"/>
      <c r="AF23" s="413"/>
      <c r="AG23" s="404"/>
      <c r="AH23" s="411">
        <f>SUM(AH22:AL22)</f>
        <v>32</v>
      </c>
      <c r="AI23" s="412"/>
      <c r="AJ23" s="412"/>
      <c r="AK23" s="412"/>
      <c r="AL23" s="413"/>
      <c r="AM23" s="404"/>
      <c r="AN23" s="411">
        <f>SUM(AN22:AR22)</f>
        <v>14</v>
      </c>
      <c r="AO23" s="412"/>
      <c r="AP23" s="412"/>
      <c r="AQ23" s="412"/>
      <c r="AR23" s="413"/>
      <c r="AS23" s="404"/>
      <c r="AT23" s="411">
        <f>SUM(AT22:AX22)</f>
        <v>24</v>
      </c>
      <c r="AU23" s="412"/>
      <c r="AV23" s="412"/>
      <c r="AW23" s="412"/>
      <c r="AX23" s="413"/>
      <c r="AY23" s="404"/>
      <c r="AZ23" s="411">
        <f>SUM(AZ22:BD22)</f>
        <v>34</v>
      </c>
      <c r="BA23" s="412"/>
      <c r="BB23" s="412"/>
      <c r="BC23" s="412"/>
      <c r="BD23" s="413"/>
      <c r="BE23" s="404"/>
      <c r="BF23" s="411">
        <f>SUM(BF22:BJ22)</f>
        <v>32</v>
      </c>
      <c r="BG23" s="412"/>
      <c r="BH23" s="412"/>
      <c r="BI23" s="412"/>
      <c r="BJ23" s="413"/>
      <c r="BK23" s="404"/>
      <c r="BL23" s="406"/>
      <c r="BM23" s="406"/>
      <c r="BN23" s="408"/>
      <c r="BO23" s="455"/>
      <c r="BP23" s="456"/>
      <c r="BR23" s="392"/>
      <c r="BS23" s="395"/>
      <c r="BT23" s="387"/>
    </row>
    <row r="24" spans="1:72" ht="18.75" customHeight="1" x14ac:dyDescent="0.25">
      <c r="A24" s="444">
        <v>10</v>
      </c>
      <c r="B24" s="446" t="s">
        <v>38</v>
      </c>
      <c r="C24" s="446" t="s">
        <v>36</v>
      </c>
      <c r="D24" s="80">
        <v>0</v>
      </c>
      <c r="E24" s="213">
        <v>8</v>
      </c>
      <c r="F24" s="213">
        <v>6</v>
      </c>
      <c r="G24" s="79">
        <v>0</v>
      </c>
      <c r="H24" s="79">
        <v>0</v>
      </c>
      <c r="I24" s="418">
        <f t="shared" ref="I24" si="117">D25</f>
        <v>14</v>
      </c>
      <c r="J24" s="80">
        <v>6</v>
      </c>
      <c r="K24" s="213">
        <v>6</v>
      </c>
      <c r="L24" s="213">
        <v>0</v>
      </c>
      <c r="M24" s="79">
        <v>0</v>
      </c>
      <c r="N24" s="79">
        <v>6</v>
      </c>
      <c r="O24" s="418">
        <f t="shared" ref="O24" si="118">SUM(I24,J25)</f>
        <v>32</v>
      </c>
      <c r="P24" s="80">
        <v>8</v>
      </c>
      <c r="Q24" s="213">
        <v>6</v>
      </c>
      <c r="R24" s="213">
        <v>6</v>
      </c>
      <c r="S24" s="79">
        <v>6</v>
      </c>
      <c r="T24" s="79">
        <v>6</v>
      </c>
      <c r="U24" s="418">
        <f t="shared" ref="U24" si="119">SUM(O24,P25)</f>
        <v>64</v>
      </c>
      <c r="V24" s="80">
        <v>0</v>
      </c>
      <c r="W24" s="213">
        <v>8</v>
      </c>
      <c r="X24" s="213">
        <v>6</v>
      </c>
      <c r="Y24" s="79">
        <v>0</v>
      </c>
      <c r="Z24" s="79">
        <v>0</v>
      </c>
      <c r="AA24" s="418">
        <f t="shared" ref="AA24" si="120">SUM(U24,V25)</f>
        <v>78</v>
      </c>
      <c r="AB24" s="80">
        <v>6</v>
      </c>
      <c r="AC24" s="213">
        <v>8</v>
      </c>
      <c r="AD24" s="213">
        <v>8</v>
      </c>
      <c r="AE24" s="79">
        <v>0</v>
      </c>
      <c r="AF24" s="79">
        <v>4</v>
      </c>
      <c r="AG24" s="418">
        <f t="shared" ref="AG24" si="121">SUM(AA24,AB25)</f>
        <v>104</v>
      </c>
      <c r="AH24" s="80">
        <v>10</v>
      </c>
      <c r="AI24" s="213">
        <v>6</v>
      </c>
      <c r="AJ24" s="213">
        <v>0</v>
      </c>
      <c r="AK24" s="79">
        <v>0</v>
      </c>
      <c r="AL24" s="79">
        <v>6</v>
      </c>
      <c r="AM24" s="418">
        <f t="shared" ref="AM24" si="122">SUM(AG24,AH25)</f>
        <v>126</v>
      </c>
      <c r="AN24" s="80">
        <v>6</v>
      </c>
      <c r="AO24" s="213">
        <v>10</v>
      </c>
      <c r="AP24" s="213">
        <v>10</v>
      </c>
      <c r="AQ24" s="79">
        <v>0</v>
      </c>
      <c r="AR24" s="79">
        <v>6</v>
      </c>
      <c r="AS24" s="418">
        <f t="shared" ref="AS24" si="123">SUM(AM24,AN25)</f>
        <v>158</v>
      </c>
      <c r="AT24" s="80">
        <v>6</v>
      </c>
      <c r="AU24" s="213">
        <v>10</v>
      </c>
      <c r="AV24" s="213">
        <v>10</v>
      </c>
      <c r="AW24" s="79">
        <v>6</v>
      </c>
      <c r="AX24" s="79">
        <v>6</v>
      </c>
      <c r="AY24" s="418">
        <f t="shared" ref="AY24" si="124">SUM(AS24,AT25)</f>
        <v>196</v>
      </c>
      <c r="AZ24" s="80">
        <v>4</v>
      </c>
      <c r="BA24" s="213">
        <v>10</v>
      </c>
      <c r="BB24" s="213">
        <v>10</v>
      </c>
      <c r="BC24" s="79">
        <v>0</v>
      </c>
      <c r="BD24" s="79">
        <v>6</v>
      </c>
      <c r="BE24" s="418">
        <f t="shared" ref="BE24" si="125">SUM(AY24,AZ25)</f>
        <v>226</v>
      </c>
      <c r="BF24" s="80">
        <v>8</v>
      </c>
      <c r="BG24" s="213">
        <v>10</v>
      </c>
      <c r="BH24" s="213">
        <v>8</v>
      </c>
      <c r="BI24" s="79">
        <v>0</v>
      </c>
      <c r="BJ24" s="79">
        <v>8</v>
      </c>
      <c r="BK24" s="418">
        <f t="shared" ref="BK24" si="126">SUM(BE24,BF25)</f>
        <v>260</v>
      </c>
      <c r="BL24" s="420">
        <f t="shared" ref="BL24" si="127">COUNTIF(D24:H24,"=10")+COUNTIF(J24:N24,"=10")+COUNTIF(P24:T24,"=10")+COUNTIF(V24:Z24,"=10")+COUNTIF(AB24:AF24,"=10")+COUNTIF(AH24:AL24,"=10")+COUNTIF(AN24:AR24,"=10")+COUNTIF(AT24:AX24,"=10")+COUNTIF(AZ24:BD24,"=10")+COUNTIF(BF24:BJ24,"=10")</f>
        <v>8</v>
      </c>
      <c r="BM24" s="420">
        <f t="shared" ref="BM24" si="128">COUNTIF(D24:H24,"=8")+COUNTIF(J24:N24,"=8")+COUNTIF(P24:T24,"=8")+COUNTIF(V24:Z24,"=8")+COUNTIF(AB24:AF24,"=8")+COUNTIF(AH24:AL24,"=8")+COUNTIF(AN24:AR24,"=8")+COUNTIF(AT24:AX24,"=8")+COUNTIF(AZ24:BD24,"=8")+COUNTIF(BF24:BJ24,"=8")</f>
        <v>8</v>
      </c>
      <c r="BN24" s="435">
        <f t="shared" ref="BN24" si="129">SUM(BF25,AZ25,AT25,AN25,AH25,AB25,V25,P25,J25,D25)</f>
        <v>260</v>
      </c>
      <c r="BO24" s="442"/>
      <c r="BP24" s="443"/>
      <c r="BR24" s="391" t="s">
        <v>87</v>
      </c>
      <c r="BS24" s="395">
        <v>282</v>
      </c>
      <c r="BT24" s="387">
        <v>10</v>
      </c>
    </row>
    <row r="25" spans="1:72" ht="18.75" customHeight="1" x14ac:dyDescent="0.25">
      <c r="A25" s="445"/>
      <c r="B25" s="447"/>
      <c r="C25" s="447"/>
      <c r="D25" s="441">
        <f>SUM(D24:H24)</f>
        <v>14</v>
      </c>
      <c r="E25" s="439"/>
      <c r="F25" s="439"/>
      <c r="G25" s="439"/>
      <c r="H25" s="440"/>
      <c r="I25" s="419"/>
      <c r="J25" s="441">
        <f>SUM(J24:N24)</f>
        <v>18</v>
      </c>
      <c r="K25" s="439"/>
      <c r="L25" s="439"/>
      <c r="M25" s="439"/>
      <c r="N25" s="440"/>
      <c r="O25" s="419"/>
      <c r="P25" s="441">
        <f>SUM(P24:T24)</f>
        <v>32</v>
      </c>
      <c r="Q25" s="439"/>
      <c r="R25" s="439"/>
      <c r="S25" s="439"/>
      <c r="T25" s="440"/>
      <c r="U25" s="419"/>
      <c r="V25" s="441">
        <f>SUM(V24:Z24)</f>
        <v>14</v>
      </c>
      <c r="W25" s="439"/>
      <c r="X25" s="439"/>
      <c r="Y25" s="439"/>
      <c r="Z25" s="440"/>
      <c r="AA25" s="419"/>
      <c r="AB25" s="441">
        <f>SUM(AB24:AF24)</f>
        <v>26</v>
      </c>
      <c r="AC25" s="439"/>
      <c r="AD25" s="439"/>
      <c r="AE25" s="439"/>
      <c r="AF25" s="440"/>
      <c r="AG25" s="419"/>
      <c r="AH25" s="441">
        <f>SUM(AH24:AL24)</f>
        <v>22</v>
      </c>
      <c r="AI25" s="439"/>
      <c r="AJ25" s="439"/>
      <c r="AK25" s="439"/>
      <c r="AL25" s="440"/>
      <c r="AM25" s="419"/>
      <c r="AN25" s="441">
        <f>SUM(AN24:AR24)</f>
        <v>32</v>
      </c>
      <c r="AO25" s="439"/>
      <c r="AP25" s="439"/>
      <c r="AQ25" s="439"/>
      <c r="AR25" s="440"/>
      <c r="AS25" s="419"/>
      <c r="AT25" s="441">
        <f>SUM(AT24:AX24)</f>
        <v>38</v>
      </c>
      <c r="AU25" s="439"/>
      <c r="AV25" s="439"/>
      <c r="AW25" s="439"/>
      <c r="AX25" s="440"/>
      <c r="AY25" s="419"/>
      <c r="AZ25" s="441">
        <f>SUM(AZ24:BD24)</f>
        <v>30</v>
      </c>
      <c r="BA25" s="439"/>
      <c r="BB25" s="439"/>
      <c r="BC25" s="439"/>
      <c r="BD25" s="440"/>
      <c r="BE25" s="419"/>
      <c r="BF25" s="441">
        <f>SUM(BF24:BJ24)</f>
        <v>34</v>
      </c>
      <c r="BG25" s="439"/>
      <c r="BH25" s="439"/>
      <c r="BI25" s="439"/>
      <c r="BJ25" s="440"/>
      <c r="BK25" s="419"/>
      <c r="BL25" s="421"/>
      <c r="BM25" s="421"/>
      <c r="BN25" s="436"/>
      <c r="BO25" s="442"/>
      <c r="BP25" s="443"/>
      <c r="BR25" s="392"/>
      <c r="BS25" s="395"/>
      <c r="BT25" s="387"/>
    </row>
    <row r="26" spans="1:72" ht="18.75" customHeight="1" x14ac:dyDescent="0.25">
      <c r="A26" s="416">
        <v>11</v>
      </c>
      <c r="B26" s="450" t="s">
        <v>25</v>
      </c>
      <c r="C26" s="450" t="s">
        <v>36</v>
      </c>
      <c r="D26" s="155">
        <v>0</v>
      </c>
      <c r="E26" s="182">
        <v>10</v>
      </c>
      <c r="F26" s="182">
        <v>8</v>
      </c>
      <c r="G26" s="156">
        <v>0</v>
      </c>
      <c r="H26" s="156">
        <v>10</v>
      </c>
      <c r="I26" s="448">
        <f t="shared" ref="I26" si="130">D27</f>
        <v>28</v>
      </c>
      <c r="J26" s="155">
        <v>10</v>
      </c>
      <c r="K26" s="182">
        <v>10</v>
      </c>
      <c r="L26" s="182">
        <v>8</v>
      </c>
      <c r="M26" s="156">
        <v>6</v>
      </c>
      <c r="N26" s="156">
        <v>6</v>
      </c>
      <c r="O26" s="448">
        <f t="shared" ref="O26" si="131">SUM(I26,J27)</f>
        <v>68</v>
      </c>
      <c r="P26" s="155">
        <v>0</v>
      </c>
      <c r="Q26" s="182">
        <v>10</v>
      </c>
      <c r="R26" s="182">
        <v>6</v>
      </c>
      <c r="S26" s="156">
        <v>0</v>
      </c>
      <c r="T26" s="156">
        <v>8</v>
      </c>
      <c r="U26" s="448">
        <f t="shared" ref="U26" si="132">SUM(O26,P27)</f>
        <v>92</v>
      </c>
      <c r="V26" s="155">
        <v>8</v>
      </c>
      <c r="W26" s="182">
        <v>10</v>
      </c>
      <c r="X26" s="182">
        <v>10</v>
      </c>
      <c r="Y26" s="156">
        <v>8</v>
      </c>
      <c r="Z26" s="156">
        <v>4</v>
      </c>
      <c r="AA26" s="448">
        <f>SUM(U26,V27)</f>
        <v>132</v>
      </c>
      <c r="AB26" s="155">
        <v>8</v>
      </c>
      <c r="AC26" s="182">
        <v>8</v>
      </c>
      <c r="AD26" s="182">
        <v>6</v>
      </c>
      <c r="AE26" s="156">
        <v>4</v>
      </c>
      <c r="AF26" s="156">
        <v>6</v>
      </c>
      <c r="AG26" s="448">
        <f t="shared" ref="AG26" si="133">SUM(AA26,AB27)</f>
        <v>164</v>
      </c>
      <c r="AH26" s="155">
        <v>6</v>
      </c>
      <c r="AI26" s="182">
        <v>10</v>
      </c>
      <c r="AJ26" s="182">
        <v>10</v>
      </c>
      <c r="AK26" s="156">
        <v>10</v>
      </c>
      <c r="AL26" s="156">
        <v>4</v>
      </c>
      <c r="AM26" s="448">
        <f t="shared" ref="AM26" si="134">SUM(AG26,AH27)</f>
        <v>204</v>
      </c>
      <c r="AN26" s="155">
        <v>8</v>
      </c>
      <c r="AO26" s="182">
        <v>10</v>
      </c>
      <c r="AP26" s="182">
        <v>8</v>
      </c>
      <c r="AQ26" s="156">
        <v>8</v>
      </c>
      <c r="AR26" s="156">
        <v>6</v>
      </c>
      <c r="AS26" s="448">
        <f t="shared" ref="AS26" si="135">SUM(AM26,AN27)</f>
        <v>244</v>
      </c>
      <c r="AT26" s="155">
        <v>0</v>
      </c>
      <c r="AU26" s="182">
        <v>8</v>
      </c>
      <c r="AV26" s="182">
        <v>8</v>
      </c>
      <c r="AW26" s="156">
        <v>6</v>
      </c>
      <c r="AX26" s="156">
        <v>6</v>
      </c>
      <c r="AY26" s="448">
        <f t="shared" ref="AY26" si="136">SUM(AS26,AT27)</f>
        <v>272</v>
      </c>
      <c r="AZ26" s="155">
        <v>6</v>
      </c>
      <c r="BA26" s="182">
        <v>10</v>
      </c>
      <c r="BB26" s="182">
        <v>10</v>
      </c>
      <c r="BC26" s="156">
        <v>8</v>
      </c>
      <c r="BD26" s="156">
        <v>6</v>
      </c>
      <c r="BE26" s="448">
        <f t="shared" ref="BE26" si="137">SUM(AY26,AZ27)</f>
        <v>312</v>
      </c>
      <c r="BF26" s="155">
        <v>10</v>
      </c>
      <c r="BG26" s="182">
        <v>10</v>
      </c>
      <c r="BH26" s="182">
        <v>10</v>
      </c>
      <c r="BI26" s="156">
        <v>8</v>
      </c>
      <c r="BJ26" s="156">
        <v>8</v>
      </c>
      <c r="BK26" s="448">
        <f t="shared" ref="BK26" si="138">SUM(BE26,BF27)</f>
        <v>358</v>
      </c>
      <c r="BL26" s="451">
        <f t="shared" ref="BL26" si="139">COUNTIF(D26:H26,"=10")+COUNTIF(J26:N26,"=10")+COUNTIF(P26:T26,"=10")+COUNTIF(V26:Z26,"=10")+COUNTIF(AB26:AF26,"=10")+COUNTIF(AH26:AL26,"=10")+COUNTIF(AN26:AR26,"=10")+COUNTIF(AT26:AX26,"=10")+COUNTIF(AZ26:BD26,"=10")+COUNTIF(BF26:BJ26,"=10")</f>
        <v>16</v>
      </c>
      <c r="BM26" s="451">
        <f t="shared" ref="BM26" si="140">COUNTIF(D26:H26,"=8")+COUNTIF(J26:N26,"=8")+COUNTIF(P26:T26,"=8")+COUNTIF(V26:Z26,"=8")+COUNTIF(AB26:AF26,"=8")+COUNTIF(AH26:AL26,"=8")+COUNTIF(AN26:AR26,"=8")+COUNTIF(AT26:AX26,"=8")+COUNTIF(AZ26:BD26,"=8")+COUNTIF(BF26:BJ26,"=8")</f>
        <v>15</v>
      </c>
      <c r="BN26" s="452">
        <f t="shared" ref="BN26" si="141">SUM(BF27,AZ27,AT27,AN27,AH27,AB27,V27,P27,J27,D27)</f>
        <v>358</v>
      </c>
      <c r="BO26" s="465"/>
      <c r="BP26" s="466"/>
      <c r="BR26" s="391" t="s">
        <v>38</v>
      </c>
      <c r="BS26" s="395">
        <v>260</v>
      </c>
      <c r="BT26" s="387">
        <v>11</v>
      </c>
    </row>
    <row r="27" spans="1:72" ht="18.75" customHeight="1" x14ac:dyDescent="0.25">
      <c r="A27" s="417"/>
      <c r="B27" s="415"/>
      <c r="C27" s="415"/>
      <c r="D27" s="411">
        <f>SUM(D26:H26)</f>
        <v>28</v>
      </c>
      <c r="E27" s="412"/>
      <c r="F27" s="412"/>
      <c r="G27" s="412"/>
      <c r="H27" s="413"/>
      <c r="I27" s="404"/>
      <c r="J27" s="412">
        <f>SUM(J26:N26)</f>
        <v>40</v>
      </c>
      <c r="K27" s="412"/>
      <c r="L27" s="412"/>
      <c r="M27" s="412"/>
      <c r="N27" s="413"/>
      <c r="O27" s="404"/>
      <c r="P27" s="412">
        <f>SUM(P26:T26)</f>
        <v>24</v>
      </c>
      <c r="Q27" s="412"/>
      <c r="R27" s="412"/>
      <c r="S27" s="412"/>
      <c r="T27" s="413"/>
      <c r="U27" s="404"/>
      <c r="V27" s="412">
        <f>SUM(V26:Z26)</f>
        <v>40</v>
      </c>
      <c r="W27" s="412"/>
      <c r="X27" s="412"/>
      <c r="Y27" s="412"/>
      <c r="Z27" s="413"/>
      <c r="AA27" s="404"/>
      <c r="AB27" s="411">
        <f>SUM(AB26:AF26)</f>
        <v>32</v>
      </c>
      <c r="AC27" s="412"/>
      <c r="AD27" s="412"/>
      <c r="AE27" s="412"/>
      <c r="AF27" s="413"/>
      <c r="AG27" s="404"/>
      <c r="AH27" s="411">
        <f>SUM(AH26:AL26)</f>
        <v>40</v>
      </c>
      <c r="AI27" s="412"/>
      <c r="AJ27" s="412"/>
      <c r="AK27" s="412"/>
      <c r="AL27" s="413"/>
      <c r="AM27" s="404"/>
      <c r="AN27" s="411">
        <f>SUM(AN26:AR26)</f>
        <v>40</v>
      </c>
      <c r="AO27" s="412"/>
      <c r="AP27" s="412"/>
      <c r="AQ27" s="412"/>
      <c r="AR27" s="413"/>
      <c r="AS27" s="404"/>
      <c r="AT27" s="411">
        <f>SUM(AT26:AX26)</f>
        <v>28</v>
      </c>
      <c r="AU27" s="412"/>
      <c r="AV27" s="412"/>
      <c r="AW27" s="412"/>
      <c r="AX27" s="413"/>
      <c r="AY27" s="404"/>
      <c r="AZ27" s="411">
        <f>SUM(AZ26:BD26)</f>
        <v>40</v>
      </c>
      <c r="BA27" s="412"/>
      <c r="BB27" s="412"/>
      <c r="BC27" s="412"/>
      <c r="BD27" s="413"/>
      <c r="BE27" s="404"/>
      <c r="BF27" s="411">
        <f>SUM(BF26:BJ26)</f>
        <v>46</v>
      </c>
      <c r="BG27" s="412"/>
      <c r="BH27" s="412"/>
      <c r="BI27" s="412"/>
      <c r="BJ27" s="413"/>
      <c r="BK27" s="404"/>
      <c r="BL27" s="406"/>
      <c r="BM27" s="406"/>
      <c r="BN27" s="408"/>
      <c r="BO27" s="422"/>
      <c r="BP27" s="423"/>
      <c r="BR27" s="392"/>
      <c r="BS27" s="395"/>
      <c r="BT27" s="387"/>
    </row>
    <row r="28" spans="1:72" ht="18.75" customHeight="1" x14ac:dyDescent="0.25">
      <c r="A28" s="444">
        <v>12</v>
      </c>
      <c r="B28" s="446" t="s">
        <v>86</v>
      </c>
      <c r="C28" s="446" t="s">
        <v>36</v>
      </c>
      <c r="D28" s="80">
        <v>6</v>
      </c>
      <c r="E28" s="213">
        <v>10</v>
      </c>
      <c r="F28" s="213">
        <v>10</v>
      </c>
      <c r="G28" s="79">
        <v>6</v>
      </c>
      <c r="H28" s="79">
        <v>8</v>
      </c>
      <c r="I28" s="418">
        <f t="shared" ref="I28" si="142">D29</f>
        <v>40</v>
      </c>
      <c r="J28" s="80">
        <v>6</v>
      </c>
      <c r="K28" s="213">
        <v>10</v>
      </c>
      <c r="L28" s="213">
        <v>10</v>
      </c>
      <c r="M28" s="79">
        <v>4</v>
      </c>
      <c r="N28" s="79">
        <v>0</v>
      </c>
      <c r="O28" s="418">
        <f t="shared" ref="O28" si="143">SUM(I28,J29)</f>
        <v>70</v>
      </c>
      <c r="P28" s="80">
        <v>8</v>
      </c>
      <c r="Q28" s="213">
        <v>8</v>
      </c>
      <c r="R28" s="213">
        <v>6</v>
      </c>
      <c r="S28" s="79">
        <v>0</v>
      </c>
      <c r="T28" s="79">
        <v>10</v>
      </c>
      <c r="U28" s="418">
        <f t="shared" ref="U28" si="144">SUM(O28,P29)</f>
        <v>102</v>
      </c>
      <c r="V28" s="80">
        <v>10</v>
      </c>
      <c r="W28" s="213">
        <v>10</v>
      </c>
      <c r="X28" s="213">
        <v>10</v>
      </c>
      <c r="Y28" s="79">
        <v>0</v>
      </c>
      <c r="Z28" s="79">
        <v>8</v>
      </c>
      <c r="AA28" s="418">
        <f t="shared" ref="AA28" si="145">SUM(U28,V29)</f>
        <v>140</v>
      </c>
      <c r="AB28" s="80">
        <v>8</v>
      </c>
      <c r="AC28" s="213">
        <v>10</v>
      </c>
      <c r="AD28" s="213">
        <v>10</v>
      </c>
      <c r="AE28" s="79">
        <v>4</v>
      </c>
      <c r="AF28" s="79">
        <v>8</v>
      </c>
      <c r="AG28" s="418">
        <f t="shared" ref="AG28" si="146">SUM(AA28,AB29)</f>
        <v>180</v>
      </c>
      <c r="AH28" s="80">
        <v>8</v>
      </c>
      <c r="AI28" s="213">
        <v>10</v>
      </c>
      <c r="AJ28" s="213">
        <v>8</v>
      </c>
      <c r="AK28" s="79">
        <v>8</v>
      </c>
      <c r="AL28" s="79">
        <v>8</v>
      </c>
      <c r="AM28" s="418">
        <f t="shared" ref="AM28" si="147">SUM(AG28,AH29)</f>
        <v>222</v>
      </c>
      <c r="AN28" s="80">
        <v>8</v>
      </c>
      <c r="AO28" s="213">
        <v>8</v>
      </c>
      <c r="AP28" s="213">
        <v>8</v>
      </c>
      <c r="AQ28" s="79">
        <v>8</v>
      </c>
      <c r="AR28" s="79">
        <v>10</v>
      </c>
      <c r="AS28" s="418">
        <f t="shared" ref="AS28" si="148">SUM(AM28,AN29)</f>
        <v>264</v>
      </c>
      <c r="AT28" s="80">
        <v>8</v>
      </c>
      <c r="AU28" s="213">
        <v>10</v>
      </c>
      <c r="AV28" s="213">
        <v>8</v>
      </c>
      <c r="AW28" s="79">
        <v>0</v>
      </c>
      <c r="AX28" s="79">
        <v>8</v>
      </c>
      <c r="AY28" s="418">
        <f t="shared" ref="AY28" si="149">SUM(AS28,AT29)</f>
        <v>298</v>
      </c>
      <c r="AZ28" s="80">
        <v>6</v>
      </c>
      <c r="BA28" s="213">
        <v>10</v>
      </c>
      <c r="BB28" s="213">
        <v>8</v>
      </c>
      <c r="BC28" s="79">
        <v>8</v>
      </c>
      <c r="BD28" s="79">
        <v>8</v>
      </c>
      <c r="BE28" s="418">
        <f t="shared" ref="BE28" si="150">SUM(AY28,AZ29)</f>
        <v>338</v>
      </c>
      <c r="BF28" s="80">
        <v>8</v>
      </c>
      <c r="BG28" s="213">
        <v>10</v>
      </c>
      <c r="BH28" s="213">
        <v>8</v>
      </c>
      <c r="BI28" s="79">
        <v>8</v>
      </c>
      <c r="BJ28" s="79">
        <v>10</v>
      </c>
      <c r="BK28" s="418">
        <f t="shared" ref="BK28" si="151">SUM(BE28,BF29)</f>
        <v>382</v>
      </c>
      <c r="BL28" s="420">
        <f t="shared" ref="BL28" si="152">COUNTIF(D28:H28,"=10")+COUNTIF(J28:N28,"=10")+COUNTIF(P28:T28,"=10")+COUNTIF(V28:Z28,"=10")+COUNTIF(AB28:AF28,"=10")+COUNTIF(AH28:AL28,"=10")+COUNTIF(AN28:AR28,"=10")+COUNTIF(AT28:AX28,"=10")+COUNTIF(AZ28:BD28,"=10")+COUNTIF(BF28:BJ28,"=10")</f>
        <v>16</v>
      </c>
      <c r="BM28" s="420">
        <f t="shared" ref="BM28" si="153">COUNTIF(D28:H28,"=8")+COUNTIF(J28:N28,"=8")+COUNTIF(P28:T28,"=8")+COUNTIF(V28:Z28,"=8")+COUNTIF(AB28:AF28,"=8")+COUNTIF(AH28:AL28,"=8")+COUNTIF(AN28:AR28,"=8")+COUNTIF(AT28:AX28,"=8")+COUNTIF(AZ28:BD28,"=8")+COUNTIF(BF28:BJ28,"=8")</f>
        <v>23</v>
      </c>
      <c r="BN28" s="435">
        <f t="shared" ref="BN28" si="154">SUM(BF29,AZ29,AT29,AN29,AH29,AB29,V29,P29,J29,D29)</f>
        <v>382</v>
      </c>
      <c r="BO28" s="442"/>
      <c r="BP28" s="443"/>
      <c r="BR28" s="391" t="s">
        <v>39</v>
      </c>
      <c r="BS28" s="395">
        <v>250</v>
      </c>
      <c r="BT28" s="387">
        <v>12</v>
      </c>
    </row>
    <row r="29" spans="1:72" ht="18.75" customHeight="1" x14ac:dyDescent="0.25">
      <c r="A29" s="445"/>
      <c r="B29" s="447"/>
      <c r="C29" s="447"/>
      <c r="D29" s="441">
        <f>SUM(D28:H28)</f>
        <v>40</v>
      </c>
      <c r="E29" s="439"/>
      <c r="F29" s="439"/>
      <c r="G29" s="439"/>
      <c r="H29" s="440"/>
      <c r="I29" s="419"/>
      <c r="J29" s="441">
        <f>SUM(J28:N28)</f>
        <v>30</v>
      </c>
      <c r="K29" s="439"/>
      <c r="L29" s="439"/>
      <c r="M29" s="439"/>
      <c r="N29" s="440"/>
      <c r="O29" s="419"/>
      <c r="P29" s="441">
        <f>SUM(P28:T28)</f>
        <v>32</v>
      </c>
      <c r="Q29" s="439"/>
      <c r="R29" s="439"/>
      <c r="S29" s="439"/>
      <c r="T29" s="440"/>
      <c r="U29" s="419"/>
      <c r="V29" s="441">
        <f>SUM(V28:Z28)</f>
        <v>38</v>
      </c>
      <c r="W29" s="439"/>
      <c r="X29" s="439"/>
      <c r="Y29" s="439"/>
      <c r="Z29" s="440"/>
      <c r="AA29" s="419"/>
      <c r="AB29" s="441">
        <f>SUM(AB28:AF28)</f>
        <v>40</v>
      </c>
      <c r="AC29" s="439"/>
      <c r="AD29" s="439"/>
      <c r="AE29" s="439"/>
      <c r="AF29" s="440"/>
      <c r="AG29" s="419"/>
      <c r="AH29" s="441">
        <f>SUM(AH28:AL28)</f>
        <v>42</v>
      </c>
      <c r="AI29" s="439"/>
      <c r="AJ29" s="439"/>
      <c r="AK29" s="439"/>
      <c r="AL29" s="440"/>
      <c r="AM29" s="419"/>
      <c r="AN29" s="441">
        <f>SUM(AN28:AR28)</f>
        <v>42</v>
      </c>
      <c r="AO29" s="439"/>
      <c r="AP29" s="439"/>
      <c r="AQ29" s="439"/>
      <c r="AR29" s="440"/>
      <c r="AS29" s="419"/>
      <c r="AT29" s="441">
        <f>SUM(AT28:AX28)</f>
        <v>34</v>
      </c>
      <c r="AU29" s="439"/>
      <c r="AV29" s="439"/>
      <c r="AW29" s="439"/>
      <c r="AX29" s="440"/>
      <c r="AY29" s="419"/>
      <c r="AZ29" s="441">
        <f>SUM(AZ28:BD28)</f>
        <v>40</v>
      </c>
      <c r="BA29" s="439"/>
      <c r="BB29" s="439"/>
      <c r="BC29" s="439"/>
      <c r="BD29" s="440"/>
      <c r="BE29" s="419"/>
      <c r="BF29" s="441">
        <f>SUM(BF28:BJ28)</f>
        <v>44</v>
      </c>
      <c r="BG29" s="439"/>
      <c r="BH29" s="439"/>
      <c r="BI29" s="439"/>
      <c r="BJ29" s="440"/>
      <c r="BK29" s="419"/>
      <c r="BL29" s="421"/>
      <c r="BM29" s="421"/>
      <c r="BN29" s="436"/>
      <c r="BO29" s="442"/>
      <c r="BP29" s="443"/>
      <c r="BR29" s="392"/>
      <c r="BS29" s="395"/>
      <c r="BT29" s="387"/>
    </row>
    <row r="30" spans="1:72" ht="18.75" customHeight="1" x14ac:dyDescent="0.25">
      <c r="A30" s="449">
        <v>13</v>
      </c>
      <c r="B30" s="414" t="s">
        <v>87</v>
      </c>
      <c r="C30" s="414" t="s">
        <v>89</v>
      </c>
      <c r="D30" s="149">
        <v>0</v>
      </c>
      <c r="E30" s="215">
        <v>8</v>
      </c>
      <c r="F30" s="215">
        <v>4</v>
      </c>
      <c r="G30" s="150">
        <v>0</v>
      </c>
      <c r="H30" s="150">
        <v>0</v>
      </c>
      <c r="I30" s="403">
        <f t="shared" ref="I30" si="155">D31</f>
        <v>12</v>
      </c>
      <c r="J30" s="149">
        <v>0</v>
      </c>
      <c r="K30" s="215">
        <v>10</v>
      </c>
      <c r="L30" s="215">
        <v>8</v>
      </c>
      <c r="M30" s="150">
        <v>0</v>
      </c>
      <c r="N30" s="150">
        <v>6</v>
      </c>
      <c r="O30" s="403">
        <f t="shared" ref="O30" si="156">SUM(I30,J31)</f>
        <v>36</v>
      </c>
      <c r="P30" s="149">
        <v>8</v>
      </c>
      <c r="Q30" s="215">
        <v>8</v>
      </c>
      <c r="R30" s="215">
        <v>6</v>
      </c>
      <c r="S30" s="150">
        <v>6</v>
      </c>
      <c r="T30" s="150">
        <v>8</v>
      </c>
      <c r="U30" s="403">
        <f t="shared" ref="U30" si="157">SUM(O30,P31)</f>
        <v>72</v>
      </c>
      <c r="V30" s="149">
        <v>8</v>
      </c>
      <c r="W30" s="215">
        <v>10</v>
      </c>
      <c r="X30" s="215">
        <v>4</v>
      </c>
      <c r="Y30" s="150">
        <v>0</v>
      </c>
      <c r="Z30" s="150">
        <v>4</v>
      </c>
      <c r="AA30" s="403">
        <f t="shared" ref="AA30" si="158">SUM(U30,V31)</f>
        <v>98</v>
      </c>
      <c r="AB30" s="149">
        <v>8</v>
      </c>
      <c r="AC30" s="215">
        <v>10</v>
      </c>
      <c r="AD30" s="215">
        <v>8</v>
      </c>
      <c r="AE30" s="150">
        <v>4</v>
      </c>
      <c r="AF30" s="150">
        <v>10</v>
      </c>
      <c r="AG30" s="403">
        <f t="shared" ref="AG30" si="159">SUM(AA30,AB31)</f>
        <v>138</v>
      </c>
      <c r="AH30" s="149">
        <v>0</v>
      </c>
      <c r="AI30" s="215">
        <v>10</v>
      </c>
      <c r="AJ30" s="215">
        <v>10</v>
      </c>
      <c r="AK30" s="150">
        <v>8</v>
      </c>
      <c r="AL30" s="150">
        <v>6</v>
      </c>
      <c r="AM30" s="403">
        <f t="shared" ref="AM30" si="160">SUM(AG30,AH31)</f>
        <v>172</v>
      </c>
      <c r="AN30" s="149">
        <v>8</v>
      </c>
      <c r="AO30" s="215">
        <v>8</v>
      </c>
      <c r="AP30" s="215">
        <v>8</v>
      </c>
      <c r="AQ30" s="150">
        <v>4</v>
      </c>
      <c r="AR30" s="150">
        <v>0</v>
      </c>
      <c r="AS30" s="403">
        <f t="shared" ref="AS30" si="161">SUM(AM30,AN31)</f>
        <v>200</v>
      </c>
      <c r="AT30" s="149">
        <v>0</v>
      </c>
      <c r="AU30" s="215">
        <v>10</v>
      </c>
      <c r="AV30" s="215">
        <v>8</v>
      </c>
      <c r="AW30" s="150">
        <v>6</v>
      </c>
      <c r="AX30" s="150">
        <v>0</v>
      </c>
      <c r="AY30" s="403">
        <f t="shared" ref="AY30" si="162">SUM(AS30,AT31)</f>
        <v>224</v>
      </c>
      <c r="AZ30" s="149">
        <v>0</v>
      </c>
      <c r="BA30" s="215">
        <v>10</v>
      </c>
      <c r="BB30" s="215">
        <v>10</v>
      </c>
      <c r="BC30" s="150">
        <v>4</v>
      </c>
      <c r="BD30" s="150">
        <v>6</v>
      </c>
      <c r="BE30" s="403">
        <f t="shared" ref="BE30" si="163">SUM(AY30,AZ31)</f>
        <v>254</v>
      </c>
      <c r="BF30" s="149">
        <v>6</v>
      </c>
      <c r="BG30" s="215">
        <v>8</v>
      </c>
      <c r="BH30" s="215">
        <v>8</v>
      </c>
      <c r="BI30" s="150">
        <v>6</v>
      </c>
      <c r="BJ30" s="150">
        <v>0</v>
      </c>
      <c r="BK30" s="403">
        <f t="shared" ref="BK30" si="164">SUM(BE30,BF31)</f>
        <v>282</v>
      </c>
      <c r="BL30" s="405">
        <f t="shared" ref="BL30" si="165">COUNTIF(D30:H30,"=10")+COUNTIF(J30:N30,"=10")+COUNTIF(P30:T30,"=10")+COUNTIF(V30:Z30,"=10")+COUNTIF(AB30:AF30,"=10")+COUNTIF(AH30:AL30,"=10")+COUNTIF(AN30:AR30,"=10")+COUNTIF(AT30:AX30,"=10")+COUNTIF(AZ30:BD30,"=10")+COUNTIF(BF30:BJ30,"=10")</f>
        <v>9</v>
      </c>
      <c r="BM30" s="405">
        <f t="shared" ref="BM30" si="166">COUNTIF(D30:H30,"=8")+COUNTIF(J30:N30,"=8")+COUNTIF(P30:T30,"=8")+COUNTIF(V30:Z30,"=8")+COUNTIF(AB30:AF30,"=8")+COUNTIF(AH30:AL30,"=8")+COUNTIF(AN30:AR30,"=8")+COUNTIF(AT30:AX30,"=8")+COUNTIF(AZ30:BD30,"=8")+COUNTIF(BF30:BJ30,"=8")</f>
        <v>15</v>
      </c>
      <c r="BN30" s="407">
        <f t="shared" ref="BN30" si="167">SUM(BF31,AZ31,AT31,AN31,AH31,AB31,V31,P31,J31,D31)</f>
        <v>282</v>
      </c>
      <c r="BO30" s="422"/>
      <c r="BP30" s="423"/>
      <c r="BR30" s="391" t="s">
        <v>70</v>
      </c>
      <c r="BS30" s="395">
        <v>242</v>
      </c>
      <c r="BT30" s="387">
        <v>13</v>
      </c>
    </row>
    <row r="31" spans="1:72" ht="18.75" customHeight="1" thickBot="1" x14ac:dyDescent="0.3">
      <c r="A31" s="417"/>
      <c r="B31" s="415"/>
      <c r="C31" s="415"/>
      <c r="D31" s="411">
        <f>SUM(D30:H30)</f>
        <v>12</v>
      </c>
      <c r="E31" s="412"/>
      <c r="F31" s="412"/>
      <c r="G31" s="412"/>
      <c r="H31" s="413"/>
      <c r="I31" s="404"/>
      <c r="J31" s="412">
        <f>SUM(J30:N30)</f>
        <v>24</v>
      </c>
      <c r="K31" s="412"/>
      <c r="L31" s="412"/>
      <c r="M31" s="412"/>
      <c r="N31" s="413"/>
      <c r="O31" s="404"/>
      <c r="P31" s="412">
        <f>SUM(P30:T30)</f>
        <v>36</v>
      </c>
      <c r="Q31" s="412"/>
      <c r="R31" s="412"/>
      <c r="S31" s="412"/>
      <c r="T31" s="413"/>
      <c r="U31" s="404"/>
      <c r="V31" s="412">
        <f>SUM(V30:Z30)</f>
        <v>26</v>
      </c>
      <c r="W31" s="412"/>
      <c r="X31" s="412"/>
      <c r="Y31" s="412"/>
      <c r="Z31" s="413"/>
      <c r="AA31" s="404"/>
      <c r="AB31" s="411">
        <f>SUM(AB30:AF30)</f>
        <v>40</v>
      </c>
      <c r="AC31" s="412"/>
      <c r="AD31" s="412"/>
      <c r="AE31" s="412"/>
      <c r="AF31" s="413"/>
      <c r="AG31" s="404"/>
      <c r="AH31" s="411">
        <f>SUM(AH30:AL30)</f>
        <v>34</v>
      </c>
      <c r="AI31" s="412"/>
      <c r="AJ31" s="412"/>
      <c r="AK31" s="412"/>
      <c r="AL31" s="413"/>
      <c r="AM31" s="404"/>
      <c r="AN31" s="411">
        <f>SUM(AN30:AR30)</f>
        <v>28</v>
      </c>
      <c r="AO31" s="412"/>
      <c r="AP31" s="412"/>
      <c r="AQ31" s="412"/>
      <c r="AR31" s="413"/>
      <c r="AS31" s="404"/>
      <c r="AT31" s="411">
        <f>SUM(AT30:AX30)</f>
        <v>24</v>
      </c>
      <c r="AU31" s="412"/>
      <c r="AV31" s="412"/>
      <c r="AW31" s="412"/>
      <c r="AX31" s="413"/>
      <c r="AY31" s="404"/>
      <c r="AZ31" s="411">
        <f>SUM(AZ30:BD30)</f>
        <v>30</v>
      </c>
      <c r="BA31" s="412"/>
      <c r="BB31" s="412"/>
      <c r="BC31" s="412"/>
      <c r="BD31" s="413"/>
      <c r="BE31" s="404"/>
      <c r="BF31" s="411">
        <f>SUM(BF30:BJ30)</f>
        <v>28</v>
      </c>
      <c r="BG31" s="412"/>
      <c r="BH31" s="412"/>
      <c r="BI31" s="412"/>
      <c r="BJ31" s="413"/>
      <c r="BK31" s="404"/>
      <c r="BL31" s="406"/>
      <c r="BM31" s="406"/>
      <c r="BN31" s="408"/>
      <c r="BO31" s="422"/>
      <c r="BP31" s="423"/>
      <c r="BR31" s="392"/>
      <c r="BS31" s="396"/>
      <c r="BT31" s="388"/>
    </row>
    <row r="32" spans="1:72" ht="18.75" customHeight="1" x14ac:dyDescent="0.3">
      <c r="A32" s="444">
        <v>14</v>
      </c>
      <c r="B32" s="446" t="s">
        <v>82</v>
      </c>
      <c r="C32" s="446" t="s">
        <v>89</v>
      </c>
      <c r="D32" s="80">
        <v>8</v>
      </c>
      <c r="E32" s="213">
        <v>10</v>
      </c>
      <c r="F32" s="213">
        <v>10</v>
      </c>
      <c r="G32" s="79">
        <v>8</v>
      </c>
      <c r="H32" s="79">
        <v>6</v>
      </c>
      <c r="I32" s="418">
        <f t="shared" ref="I32" si="168">D33</f>
        <v>42</v>
      </c>
      <c r="J32" s="80">
        <v>8</v>
      </c>
      <c r="K32" s="213">
        <v>10</v>
      </c>
      <c r="L32" s="213">
        <v>8</v>
      </c>
      <c r="M32" s="79">
        <v>6</v>
      </c>
      <c r="N32" s="79">
        <v>0</v>
      </c>
      <c r="O32" s="418">
        <f t="shared" ref="O32" si="169">SUM(I32,J33)</f>
        <v>74</v>
      </c>
      <c r="P32" s="80">
        <v>10</v>
      </c>
      <c r="Q32" s="213">
        <v>10</v>
      </c>
      <c r="R32" s="213">
        <v>10</v>
      </c>
      <c r="S32" s="79">
        <v>10</v>
      </c>
      <c r="T32" s="79">
        <v>8</v>
      </c>
      <c r="U32" s="418">
        <f t="shared" ref="U32" si="170">SUM(O32,P33)</f>
        <v>122</v>
      </c>
      <c r="V32" s="80">
        <v>6</v>
      </c>
      <c r="W32" s="213">
        <v>10</v>
      </c>
      <c r="X32" s="213">
        <v>8</v>
      </c>
      <c r="Y32" s="79">
        <v>0</v>
      </c>
      <c r="Z32" s="79">
        <v>0</v>
      </c>
      <c r="AA32" s="418">
        <f t="shared" ref="AA32" si="171">SUM(U32,V33)</f>
        <v>146</v>
      </c>
      <c r="AB32" s="80">
        <v>10</v>
      </c>
      <c r="AC32" s="213">
        <v>10</v>
      </c>
      <c r="AD32" s="213">
        <v>10</v>
      </c>
      <c r="AE32" s="79">
        <v>8</v>
      </c>
      <c r="AF32" s="79">
        <v>4</v>
      </c>
      <c r="AG32" s="418">
        <f t="shared" ref="AG32" si="172">SUM(AA32,AB33)</f>
        <v>188</v>
      </c>
      <c r="AH32" s="80">
        <v>10</v>
      </c>
      <c r="AI32" s="213">
        <v>10</v>
      </c>
      <c r="AJ32" s="213">
        <v>10</v>
      </c>
      <c r="AK32" s="79">
        <v>8</v>
      </c>
      <c r="AL32" s="79">
        <v>6</v>
      </c>
      <c r="AM32" s="418">
        <f t="shared" ref="AM32" si="173">SUM(AG32,AH33)</f>
        <v>232</v>
      </c>
      <c r="AN32" s="80">
        <v>10</v>
      </c>
      <c r="AO32" s="213">
        <v>10</v>
      </c>
      <c r="AP32" s="213">
        <v>8</v>
      </c>
      <c r="AQ32" s="79">
        <v>4</v>
      </c>
      <c r="AR32" s="79">
        <v>6</v>
      </c>
      <c r="AS32" s="418">
        <f t="shared" ref="AS32" si="174">SUM(AM32,AN33)</f>
        <v>270</v>
      </c>
      <c r="AT32" s="80">
        <v>6</v>
      </c>
      <c r="AU32" s="213">
        <v>10</v>
      </c>
      <c r="AV32" s="213">
        <v>4</v>
      </c>
      <c r="AW32" s="79">
        <v>0</v>
      </c>
      <c r="AX32" s="79">
        <v>6</v>
      </c>
      <c r="AY32" s="418">
        <f t="shared" ref="AY32" si="175">SUM(AS32,AT33)</f>
        <v>296</v>
      </c>
      <c r="AZ32" s="80">
        <v>10</v>
      </c>
      <c r="BA32" s="213">
        <v>10</v>
      </c>
      <c r="BB32" s="213">
        <v>10</v>
      </c>
      <c r="BC32" s="79">
        <v>8</v>
      </c>
      <c r="BD32" s="79">
        <v>8</v>
      </c>
      <c r="BE32" s="418">
        <f t="shared" ref="BE32" si="176">SUM(AY32,AZ33)</f>
        <v>342</v>
      </c>
      <c r="BF32" s="80">
        <v>10</v>
      </c>
      <c r="BG32" s="213">
        <v>10</v>
      </c>
      <c r="BH32" s="213">
        <v>10</v>
      </c>
      <c r="BI32" s="79">
        <v>6</v>
      </c>
      <c r="BJ32" s="79">
        <v>0</v>
      </c>
      <c r="BK32" s="418">
        <f t="shared" ref="BK32" si="177">SUM(BE32,BF33)</f>
        <v>378</v>
      </c>
      <c r="BL32" s="420">
        <f t="shared" ref="BL32" si="178">COUNTIF(D32:H32,"=10")+COUNTIF(J32:N32,"=10")+COUNTIF(P32:T32,"=10")+COUNTIF(V32:Z32,"=10")+COUNTIF(AB32:AF32,"=10")+COUNTIF(AH32:AL32,"=10")+COUNTIF(AN32:AR32,"=10")+COUNTIF(AT32:AX32,"=10")+COUNTIF(AZ32:BD32,"=10")+COUNTIF(BF32:BJ32,"=10")</f>
        <v>23</v>
      </c>
      <c r="BM32" s="420">
        <f t="shared" ref="BM32" si="179">COUNTIF(D32:H32,"=8")+COUNTIF(J32:N32,"=8")+COUNTIF(P32:T32,"=8")+COUNTIF(V32:Z32,"=8")+COUNTIF(AB32:AF32,"=8")+COUNTIF(AH32:AL32,"=8")+COUNTIF(AN32:AR32,"=8")+COUNTIF(AT32:AX32,"=8")+COUNTIF(AZ32:BD32,"=8")+COUNTIF(BF32:BJ32,"=8")</f>
        <v>11</v>
      </c>
      <c r="BN32" s="435">
        <f t="shared" ref="BN32" si="180">SUM(BF33,AZ33,AT33,AN33,AH33,AB33,V33,P33,J33,D33)</f>
        <v>378</v>
      </c>
      <c r="BO32" s="442"/>
      <c r="BP32" s="443"/>
      <c r="BR32" s="323"/>
      <c r="BS32" s="323"/>
      <c r="BT32" s="20"/>
    </row>
    <row r="33" spans="1:72" ht="18.75" customHeight="1" thickBot="1" x14ac:dyDescent="0.35">
      <c r="A33" s="445"/>
      <c r="B33" s="447"/>
      <c r="C33" s="447"/>
      <c r="D33" s="441">
        <f>SUM(D32:H32)</f>
        <v>42</v>
      </c>
      <c r="E33" s="439"/>
      <c r="F33" s="439"/>
      <c r="G33" s="439"/>
      <c r="H33" s="440"/>
      <c r="I33" s="419"/>
      <c r="J33" s="441">
        <f>SUM(J32:N32)</f>
        <v>32</v>
      </c>
      <c r="K33" s="439"/>
      <c r="L33" s="439"/>
      <c r="M33" s="439"/>
      <c r="N33" s="440"/>
      <c r="O33" s="419"/>
      <c r="P33" s="441">
        <f>SUM(P32:T32)</f>
        <v>48</v>
      </c>
      <c r="Q33" s="439"/>
      <c r="R33" s="439"/>
      <c r="S33" s="439"/>
      <c r="T33" s="440"/>
      <c r="U33" s="419"/>
      <c r="V33" s="441">
        <f>SUM(V32:Z32)</f>
        <v>24</v>
      </c>
      <c r="W33" s="439"/>
      <c r="X33" s="439"/>
      <c r="Y33" s="439"/>
      <c r="Z33" s="440"/>
      <c r="AA33" s="419"/>
      <c r="AB33" s="441">
        <f>SUM(AB32:AF32)</f>
        <v>42</v>
      </c>
      <c r="AC33" s="439"/>
      <c r="AD33" s="439"/>
      <c r="AE33" s="439"/>
      <c r="AF33" s="440"/>
      <c r="AG33" s="419"/>
      <c r="AH33" s="441">
        <f>SUM(AH32:AL32)</f>
        <v>44</v>
      </c>
      <c r="AI33" s="439"/>
      <c r="AJ33" s="439"/>
      <c r="AK33" s="439"/>
      <c r="AL33" s="440"/>
      <c r="AM33" s="419"/>
      <c r="AN33" s="441">
        <f>SUM(AN32:AR32)</f>
        <v>38</v>
      </c>
      <c r="AO33" s="439"/>
      <c r="AP33" s="439"/>
      <c r="AQ33" s="439"/>
      <c r="AR33" s="440"/>
      <c r="AS33" s="419"/>
      <c r="AT33" s="441">
        <f>SUM(AT32:AX32)</f>
        <v>26</v>
      </c>
      <c r="AU33" s="439"/>
      <c r="AV33" s="439"/>
      <c r="AW33" s="439"/>
      <c r="AX33" s="440"/>
      <c r="AY33" s="419"/>
      <c r="AZ33" s="441">
        <f>SUM(AZ32:BD32)</f>
        <v>46</v>
      </c>
      <c r="BA33" s="439"/>
      <c r="BB33" s="439"/>
      <c r="BC33" s="439"/>
      <c r="BD33" s="440"/>
      <c r="BE33" s="419"/>
      <c r="BF33" s="441">
        <f>SUM(BF32:BJ32)</f>
        <v>36</v>
      </c>
      <c r="BG33" s="439"/>
      <c r="BH33" s="439"/>
      <c r="BI33" s="439"/>
      <c r="BJ33" s="440"/>
      <c r="BK33" s="419"/>
      <c r="BL33" s="421"/>
      <c r="BM33" s="421"/>
      <c r="BN33" s="436"/>
      <c r="BO33" s="442"/>
      <c r="BP33" s="443"/>
      <c r="BR33" s="323"/>
      <c r="BS33" s="323"/>
      <c r="BT33" s="20"/>
    </row>
    <row r="34" spans="1:72" ht="18.75" customHeight="1" x14ac:dyDescent="0.25">
      <c r="A34" s="416">
        <v>15</v>
      </c>
      <c r="B34" s="414" t="s">
        <v>81</v>
      </c>
      <c r="C34" s="414" t="s">
        <v>36</v>
      </c>
      <c r="D34" s="149">
        <v>4</v>
      </c>
      <c r="E34" s="215">
        <v>10</v>
      </c>
      <c r="F34" s="215">
        <v>6</v>
      </c>
      <c r="G34" s="150">
        <v>0</v>
      </c>
      <c r="H34" s="150">
        <v>8</v>
      </c>
      <c r="I34" s="403">
        <f t="shared" ref="I34" si="181">D35</f>
        <v>28</v>
      </c>
      <c r="J34" s="149">
        <v>8</v>
      </c>
      <c r="K34" s="215">
        <v>10</v>
      </c>
      <c r="L34" s="215">
        <v>10</v>
      </c>
      <c r="M34" s="150">
        <v>0</v>
      </c>
      <c r="N34" s="150">
        <v>8</v>
      </c>
      <c r="O34" s="403">
        <f t="shared" ref="O34" si="182">SUM(I34,J35)</f>
        <v>64</v>
      </c>
      <c r="P34" s="149">
        <v>8</v>
      </c>
      <c r="Q34" s="215">
        <v>8</v>
      </c>
      <c r="R34" s="215">
        <v>8</v>
      </c>
      <c r="S34" s="150">
        <v>0</v>
      </c>
      <c r="T34" s="150">
        <v>6</v>
      </c>
      <c r="U34" s="403">
        <f t="shared" ref="U34" si="183">SUM(O34,P35)</f>
        <v>94</v>
      </c>
      <c r="V34" s="149">
        <v>8</v>
      </c>
      <c r="W34" s="215">
        <v>8</v>
      </c>
      <c r="X34" s="215">
        <v>8</v>
      </c>
      <c r="Y34" s="150">
        <v>6</v>
      </c>
      <c r="Z34" s="150">
        <v>6</v>
      </c>
      <c r="AA34" s="403">
        <f t="shared" ref="AA34" si="184">SUM(U34,V35)</f>
        <v>130</v>
      </c>
      <c r="AB34" s="149">
        <v>10</v>
      </c>
      <c r="AC34" s="215">
        <v>10</v>
      </c>
      <c r="AD34" s="215">
        <v>6</v>
      </c>
      <c r="AE34" s="150">
        <v>0</v>
      </c>
      <c r="AF34" s="150">
        <v>0</v>
      </c>
      <c r="AG34" s="403">
        <f t="shared" ref="AG34" si="185">SUM(AA34,AB35)</f>
        <v>156</v>
      </c>
      <c r="AH34" s="149">
        <v>6</v>
      </c>
      <c r="AI34" s="215">
        <v>10</v>
      </c>
      <c r="AJ34" s="215">
        <v>10</v>
      </c>
      <c r="AK34" s="150">
        <v>6</v>
      </c>
      <c r="AL34" s="150">
        <v>6</v>
      </c>
      <c r="AM34" s="403">
        <f t="shared" ref="AM34" si="186">SUM(AG34,AH35)</f>
        <v>194</v>
      </c>
      <c r="AN34" s="149">
        <v>8</v>
      </c>
      <c r="AO34" s="215">
        <v>10</v>
      </c>
      <c r="AP34" s="215">
        <v>10</v>
      </c>
      <c r="AQ34" s="150">
        <v>8</v>
      </c>
      <c r="AR34" s="150">
        <v>8</v>
      </c>
      <c r="AS34" s="403">
        <f t="shared" ref="AS34" si="187">SUM(AM34,AN35)</f>
        <v>238</v>
      </c>
      <c r="AT34" s="149">
        <v>10</v>
      </c>
      <c r="AU34" s="215">
        <v>10</v>
      </c>
      <c r="AV34" s="215">
        <v>6</v>
      </c>
      <c r="AW34" s="150">
        <v>0</v>
      </c>
      <c r="AX34" s="150">
        <v>8</v>
      </c>
      <c r="AY34" s="403">
        <f t="shared" ref="AY34" si="188">SUM(AS34,AT35)</f>
        <v>272</v>
      </c>
      <c r="AZ34" s="149">
        <v>8</v>
      </c>
      <c r="BA34" s="215">
        <v>8</v>
      </c>
      <c r="BB34" s="215">
        <v>6</v>
      </c>
      <c r="BC34" s="150">
        <v>4</v>
      </c>
      <c r="BD34" s="150">
        <v>10</v>
      </c>
      <c r="BE34" s="403">
        <f t="shared" ref="BE34" si="189">SUM(AY34,AZ35)</f>
        <v>308</v>
      </c>
      <c r="BF34" s="149">
        <v>10</v>
      </c>
      <c r="BG34" s="215">
        <v>8</v>
      </c>
      <c r="BH34" s="215">
        <v>6</v>
      </c>
      <c r="BI34" s="150">
        <v>6</v>
      </c>
      <c r="BJ34" s="150">
        <v>0</v>
      </c>
      <c r="BK34" s="403">
        <f t="shared" ref="BK34" si="190">SUM(BE34,BF35)</f>
        <v>338</v>
      </c>
      <c r="BL34" s="405">
        <f t="shared" ref="BL34" si="191">COUNTIF(D34:H34,"=10")+COUNTIF(J34:N34,"=10")+COUNTIF(P34:T34,"=10")+COUNTIF(V34:Z34,"=10")+COUNTIF(AB34:AF34,"=10")+COUNTIF(AH34:AL34,"=10")+COUNTIF(AN34:AR34,"=10")+COUNTIF(AT34:AX34,"=10")+COUNTIF(AZ34:BD34,"=10")+COUNTIF(BF34:BJ34,"=10")</f>
        <v>13</v>
      </c>
      <c r="BM34" s="405">
        <f t="shared" ref="BM34" si="192">COUNTIF(D34:H34,"=8")+COUNTIF(J34:N34,"=8")+COUNTIF(P34:T34,"=8")+COUNTIF(V34:Z34,"=8")+COUNTIF(AB34:AF34,"=8")+COUNTIF(AH34:AL34,"=8")+COUNTIF(AN34:AR34,"=8")+COUNTIF(AT34:AX34,"=8")+COUNTIF(AZ34:BD34,"=8")+COUNTIF(BF34:BJ34,"=8")</f>
        <v>16</v>
      </c>
      <c r="BN34" s="407">
        <f t="shared" ref="BN34" si="193">SUM(BF35,AZ35,AT35,AN35,AH35,AB35,V35,P35,J35,D35)</f>
        <v>338</v>
      </c>
      <c r="BO34" s="422"/>
      <c r="BP34" s="423"/>
      <c r="BR34" s="369" t="s">
        <v>1</v>
      </c>
      <c r="BS34" s="371" t="s">
        <v>8</v>
      </c>
      <c r="BT34" s="373" t="s">
        <v>14</v>
      </c>
    </row>
    <row r="35" spans="1:72" ht="18.75" customHeight="1" thickBot="1" x14ac:dyDescent="0.3">
      <c r="A35" s="417"/>
      <c r="B35" s="415"/>
      <c r="C35" s="415"/>
      <c r="D35" s="411">
        <f>SUM(D34:H34)</f>
        <v>28</v>
      </c>
      <c r="E35" s="412"/>
      <c r="F35" s="412"/>
      <c r="G35" s="412"/>
      <c r="H35" s="413"/>
      <c r="I35" s="404"/>
      <c r="J35" s="412">
        <f>SUM(J34:N34)</f>
        <v>36</v>
      </c>
      <c r="K35" s="412"/>
      <c r="L35" s="412"/>
      <c r="M35" s="412"/>
      <c r="N35" s="413"/>
      <c r="O35" s="404"/>
      <c r="P35" s="412">
        <f>SUM(P34:T34)</f>
        <v>30</v>
      </c>
      <c r="Q35" s="412"/>
      <c r="R35" s="412"/>
      <c r="S35" s="412"/>
      <c r="T35" s="413"/>
      <c r="U35" s="404"/>
      <c r="V35" s="412">
        <f>SUM(V34:Z34)</f>
        <v>36</v>
      </c>
      <c r="W35" s="412"/>
      <c r="X35" s="412"/>
      <c r="Y35" s="412"/>
      <c r="Z35" s="413"/>
      <c r="AA35" s="404"/>
      <c r="AB35" s="411">
        <f>SUM(AB34:AF34)</f>
        <v>26</v>
      </c>
      <c r="AC35" s="412"/>
      <c r="AD35" s="412"/>
      <c r="AE35" s="412"/>
      <c r="AF35" s="413"/>
      <c r="AG35" s="404"/>
      <c r="AH35" s="411">
        <f>SUM(AH34:AL34)</f>
        <v>38</v>
      </c>
      <c r="AI35" s="412"/>
      <c r="AJ35" s="412"/>
      <c r="AK35" s="412"/>
      <c r="AL35" s="413"/>
      <c r="AM35" s="404"/>
      <c r="AN35" s="411">
        <f>SUM(AN34:AR34)</f>
        <v>44</v>
      </c>
      <c r="AO35" s="412"/>
      <c r="AP35" s="412"/>
      <c r="AQ35" s="412"/>
      <c r="AR35" s="413"/>
      <c r="AS35" s="404"/>
      <c r="AT35" s="411">
        <f>SUM(AT34:AX34)</f>
        <v>34</v>
      </c>
      <c r="AU35" s="412"/>
      <c r="AV35" s="412"/>
      <c r="AW35" s="412"/>
      <c r="AX35" s="413"/>
      <c r="AY35" s="404"/>
      <c r="AZ35" s="411">
        <f>SUM(AZ34:BD34)</f>
        <v>36</v>
      </c>
      <c r="BA35" s="412"/>
      <c r="BB35" s="412"/>
      <c r="BC35" s="412"/>
      <c r="BD35" s="413"/>
      <c r="BE35" s="404"/>
      <c r="BF35" s="411">
        <f>SUM(BF34:BJ34)</f>
        <v>30</v>
      </c>
      <c r="BG35" s="412"/>
      <c r="BH35" s="412"/>
      <c r="BI35" s="412"/>
      <c r="BJ35" s="413"/>
      <c r="BK35" s="404"/>
      <c r="BL35" s="406"/>
      <c r="BM35" s="406"/>
      <c r="BN35" s="408"/>
      <c r="BO35" s="422"/>
      <c r="BP35" s="423"/>
      <c r="BR35" s="370"/>
      <c r="BS35" s="372"/>
      <c r="BT35" s="374"/>
    </row>
    <row r="36" spans="1:72" ht="18.75" customHeight="1" x14ac:dyDescent="0.25">
      <c r="A36" s="444">
        <v>16</v>
      </c>
      <c r="B36" s="446" t="s">
        <v>83</v>
      </c>
      <c r="C36" s="485" t="s">
        <v>36</v>
      </c>
      <c r="D36" s="78">
        <v>0</v>
      </c>
      <c r="E36" s="76">
        <v>10</v>
      </c>
      <c r="F36" s="76">
        <v>8</v>
      </c>
      <c r="G36" s="77">
        <v>4</v>
      </c>
      <c r="H36" s="77">
        <v>4</v>
      </c>
      <c r="I36" s="418">
        <f t="shared" ref="I36" si="194">D37</f>
        <v>26</v>
      </c>
      <c r="J36" s="78">
        <v>10</v>
      </c>
      <c r="K36" s="76">
        <v>8</v>
      </c>
      <c r="L36" s="76">
        <v>8</v>
      </c>
      <c r="M36" s="77">
        <v>6</v>
      </c>
      <c r="N36" s="77">
        <v>8</v>
      </c>
      <c r="O36" s="418">
        <f t="shared" ref="O36" si="195">SUM(I36,J37)</f>
        <v>66</v>
      </c>
      <c r="P36" s="78">
        <v>8</v>
      </c>
      <c r="Q36" s="76">
        <v>8</v>
      </c>
      <c r="R36" s="76">
        <v>6</v>
      </c>
      <c r="S36" s="77">
        <v>0</v>
      </c>
      <c r="T36" s="77">
        <v>8</v>
      </c>
      <c r="U36" s="418">
        <f t="shared" ref="U36" si="196">SUM(O36,P37)</f>
        <v>96</v>
      </c>
      <c r="V36" s="78">
        <v>6</v>
      </c>
      <c r="W36" s="76">
        <v>8</v>
      </c>
      <c r="X36" s="76">
        <v>0</v>
      </c>
      <c r="Y36" s="77">
        <v>0</v>
      </c>
      <c r="Z36" s="77">
        <v>10</v>
      </c>
      <c r="AA36" s="418">
        <f t="shared" ref="AA36" si="197">SUM(U36,V37)</f>
        <v>120</v>
      </c>
      <c r="AB36" s="78">
        <v>8</v>
      </c>
      <c r="AC36" s="76">
        <v>6</v>
      </c>
      <c r="AD36" s="76">
        <v>6</v>
      </c>
      <c r="AE36" s="77">
        <v>0</v>
      </c>
      <c r="AF36" s="77">
        <v>0</v>
      </c>
      <c r="AG36" s="418">
        <f t="shared" ref="AG36" si="198">SUM(AA36,AB37)</f>
        <v>140</v>
      </c>
      <c r="AH36" s="78">
        <v>6</v>
      </c>
      <c r="AI36" s="76">
        <v>10</v>
      </c>
      <c r="AJ36" s="76">
        <v>0</v>
      </c>
      <c r="AK36" s="77">
        <v>0</v>
      </c>
      <c r="AL36" s="77">
        <v>10</v>
      </c>
      <c r="AM36" s="418">
        <f t="shared" ref="AM36" si="199">SUM(AG36,AH37)</f>
        <v>166</v>
      </c>
      <c r="AN36" s="78">
        <v>0</v>
      </c>
      <c r="AO36" s="76">
        <v>6</v>
      </c>
      <c r="AP36" s="76">
        <v>0</v>
      </c>
      <c r="AQ36" s="77">
        <v>0</v>
      </c>
      <c r="AR36" s="77">
        <v>8</v>
      </c>
      <c r="AS36" s="418">
        <f t="shared" ref="AS36" si="200">SUM(AM36,AN37)</f>
        <v>180</v>
      </c>
      <c r="AT36" s="78">
        <v>8</v>
      </c>
      <c r="AU36" s="76">
        <v>10</v>
      </c>
      <c r="AV36" s="76">
        <v>8</v>
      </c>
      <c r="AW36" s="77">
        <v>0</v>
      </c>
      <c r="AX36" s="77">
        <v>8</v>
      </c>
      <c r="AY36" s="418">
        <f t="shared" ref="AY36" si="201">SUM(AS36,AT37)</f>
        <v>214</v>
      </c>
      <c r="AZ36" s="78">
        <v>8</v>
      </c>
      <c r="BA36" s="76">
        <v>4</v>
      </c>
      <c r="BB36" s="76">
        <v>0</v>
      </c>
      <c r="BC36" s="77">
        <v>0</v>
      </c>
      <c r="BD36" s="77">
        <v>10</v>
      </c>
      <c r="BE36" s="418">
        <f t="shared" ref="BE36" si="202">SUM(AY36,AZ37)</f>
        <v>236</v>
      </c>
      <c r="BF36" s="78">
        <v>6</v>
      </c>
      <c r="BG36" s="76">
        <v>6</v>
      </c>
      <c r="BH36" s="76">
        <v>0</v>
      </c>
      <c r="BI36" s="77">
        <v>0</v>
      </c>
      <c r="BJ36" s="77">
        <v>8</v>
      </c>
      <c r="BK36" s="418">
        <f t="shared" ref="BK36" si="203">SUM(BE36,BF37)</f>
        <v>256</v>
      </c>
      <c r="BL36" s="420">
        <f t="shared" ref="BL36" si="204">COUNTIF(D36:H36,"=10")+COUNTIF(J36:N36,"=10")+COUNTIF(P36:T36,"=10")+COUNTIF(V36:Z36,"=10")+COUNTIF(AB36:AF36,"=10")+COUNTIF(AH36:AL36,"=10")+COUNTIF(AN36:AR36,"=10")+COUNTIF(AT36:AX36,"=10")+COUNTIF(AZ36:BD36,"=10")+COUNTIF(BF36:BJ36,"=10")</f>
        <v>7</v>
      </c>
      <c r="BM36" s="420">
        <f t="shared" ref="BM36" si="205">COUNTIF(D36:H36,"=8")+COUNTIF(J36:N36,"=8")+COUNTIF(P36:T36,"=8")+COUNTIF(V36:Z36,"=8")+COUNTIF(AB36:AF36,"=8")+COUNTIF(AH36:AL36,"=8")+COUNTIF(AN36:AR36,"=8")+COUNTIF(AT36:AX36,"=8")+COUNTIF(AZ36:BD36,"=8")+COUNTIF(BF36:BJ36,"=8")</f>
        <v>15</v>
      </c>
      <c r="BN36" s="435">
        <f t="shared" ref="BN36" si="206">SUM(BF37,AZ37,AT37,AN37,AH37,AB37,V37,P37,J37,D37)</f>
        <v>256</v>
      </c>
      <c r="BO36" s="469"/>
      <c r="BP36" s="470"/>
      <c r="BR36" s="375" t="s">
        <v>25</v>
      </c>
      <c r="BS36" s="377">
        <v>358</v>
      </c>
      <c r="BT36" s="379">
        <v>1</v>
      </c>
    </row>
    <row r="37" spans="1:72" ht="18.75" customHeight="1" thickBot="1" x14ac:dyDescent="0.3">
      <c r="A37" s="458"/>
      <c r="B37" s="484"/>
      <c r="C37" s="484"/>
      <c r="D37" s="541">
        <f>SUM(D36:H36)</f>
        <v>26</v>
      </c>
      <c r="E37" s="542"/>
      <c r="F37" s="542"/>
      <c r="G37" s="542"/>
      <c r="H37" s="543"/>
      <c r="I37" s="467"/>
      <c r="J37" s="541">
        <f>SUM(J36:N36)</f>
        <v>40</v>
      </c>
      <c r="K37" s="542"/>
      <c r="L37" s="542"/>
      <c r="M37" s="542"/>
      <c r="N37" s="543"/>
      <c r="O37" s="467"/>
      <c r="P37" s="541">
        <f>SUM(P36:T36)</f>
        <v>30</v>
      </c>
      <c r="Q37" s="542"/>
      <c r="R37" s="542"/>
      <c r="S37" s="542"/>
      <c r="T37" s="543"/>
      <c r="U37" s="467"/>
      <c r="V37" s="541">
        <f>SUM(V36:Z36)</f>
        <v>24</v>
      </c>
      <c r="W37" s="542"/>
      <c r="X37" s="542"/>
      <c r="Y37" s="542"/>
      <c r="Z37" s="543"/>
      <c r="AA37" s="467"/>
      <c r="AB37" s="541">
        <f>SUM(AB36:AF36)</f>
        <v>20</v>
      </c>
      <c r="AC37" s="542"/>
      <c r="AD37" s="542"/>
      <c r="AE37" s="542"/>
      <c r="AF37" s="543"/>
      <c r="AG37" s="467"/>
      <c r="AH37" s="541">
        <f>SUM(AH36:AL36)</f>
        <v>26</v>
      </c>
      <c r="AI37" s="542"/>
      <c r="AJ37" s="542"/>
      <c r="AK37" s="542"/>
      <c r="AL37" s="543"/>
      <c r="AM37" s="467"/>
      <c r="AN37" s="541">
        <f>SUM(AN36:AR36)</f>
        <v>14</v>
      </c>
      <c r="AO37" s="542"/>
      <c r="AP37" s="542"/>
      <c r="AQ37" s="542"/>
      <c r="AR37" s="543"/>
      <c r="AS37" s="467"/>
      <c r="AT37" s="541">
        <f>SUM(AT36:AX36)</f>
        <v>34</v>
      </c>
      <c r="AU37" s="542"/>
      <c r="AV37" s="542"/>
      <c r="AW37" s="542"/>
      <c r="AX37" s="543"/>
      <c r="AY37" s="467"/>
      <c r="AZ37" s="541">
        <f>SUM(AZ36:BD36)</f>
        <v>22</v>
      </c>
      <c r="BA37" s="542"/>
      <c r="BB37" s="542"/>
      <c r="BC37" s="542"/>
      <c r="BD37" s="543"/>
      <c r="BE37" s="467"/>
      <c r="BF37" s="541">
        <f>SUM(BF36:BJ36)</f>
        <v>20</v>
      </c>
      <c r="BG37" s="542"/>
      <c r="BH37" s="542"/>
      <c r="BI37" s="542"/>
      <c r="BJ37" s="543"/>
      <c r="BK37" s="467"/>
      <c r="BL37" s="468"/>
      <c r="BM37" s="468"/>
      <c r="BN37" s="390"/>
      <c r="BO37" s="471"/>
      <c r="BP37" s="472"/>
      <c r="BR37" s="376"/>
      <c r="BS37" s="378"/>
      <c r="BT37" s="380"/>
    </row>
    <row r="38" spans="1:72" ht="18.75" customHeight="1" x14ac:dyDescent="0.25">
      <c r="BR38" s="381" t="s">
        <v>83</v>
      </c>
      <c r="BS38" s="383">
        <v>256</v>
      </c>
      <c r="BT38" s="384">
        <v>2</v>
      </c>
    </row>
    <row r="39" spans="1:72" ht="18.75" customHeight="1" x14ac:dyDescent="0.25"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R39" s="382"/>
      <c r="BS39" s="383"/>
      <c r="BT39" s="384"/>
    </row>
    <row r="40" spans="1:72" ht="21" customHeight="1" x14ac:dyDescent="0.25">
      <c r="BR40" s="366" t="s">
        <v>68</v>
      </c>
      <c r="BS40" s="368">
        <v>248</v>
      </c>
      <c r="BT40" s="368">
        <v>3</v>
      </c>
    </row>
    <row r="41" spans="1:72" ht="21" customHeight="1" thickBot="1" x14ac:dyDescent="0.3">
      <c r="BR41" s="367"/>
      <c r="BS41" s="368"/>
      <c r="BT41" s="368"/>
    </row>
    <row r="42" spans="1:72" ht="21" customHeight="1" x14ac:dyDescent="0.25"/>
    <row r="43" spans="1:72" ht="21" customHeight="1" x14ac:dyDescent="0.25"/>
    <row r="44" spans="1:72" ht="21" customHeight="1" x14ac:dyDescent="0.25"/>
    <row r="45" spans="1:72" ht="21" customHeight="1" x14ac:dyDescent="0.25"/>
    <row r="46" spans="1:72" ht="21" customHeight="1" x14ac:dyDescent="0.25"/>
    <row r="47" spans="1:72" ht="21" customHeight="1" x14ac:dyDescent="0.25"/>
    <row r="48" spans="1:72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</sheetData>
  <sortState ref="BR36:BS41">
    <sortCondition descending="1" ref="BS36:BS41"/>
  </sortState>
  <mergeCells count="525">
    <mergeCell ref="C2:I2"/>
    <mergeCell ref="AS24:AS25"/>
    <mergeCell ref="AY24:AY25"/>
    <mergeCell ref="BE24:BE25"/>
    <mergeCell ref="BK24:BK25"/>
    <mergeCell ref="BL24:BL25"/>
    <mergeCell ref="BM24:BM25"/>
    <mergeCell ref="BN24:BN25"/>
    <mergeCell ref="BO24:BP25"/>
    <mergeCell ref="D25:H25"/>
    <mergeCell ref="J25:N25"/>
    <mergeCell ref="P25:T25"/>
    <mergeCell ref="V25:Z25"/>
    <mergeCell ref="AB25:AF25"/>
    <mergeCell ref="AH25:AL25"/>
    <mergeCell ref="AN25:AR25"/>
    <mergeCell ref="AT25:AX25"/>
    <mergeCell ref="AZ25:BD25"/>
    <mergeCell ref="BF25:BJ25"/>
    <mergeCell ref="AS18:AS19"/>
    <mergeCell ref="AY18:AY19"/>
    <mergeCell ref="BE18:BE19"/>
    <mergeCell ref="BK18:BK19"/>
    <mergeCell ref="BL18:BL19"/>
    <mergeCell ref="BM18:BM19"/>
    <mergeCell ref="BN18:BN19"/>
    <mergeCell ref="BO18:BP19"/>
    <mergeCell ref="D19:H19"/>
    <mergeCell ref="J19:N19"/>
    <mergeCell ref="P19:T19"/>
    <mergeCell ref="V19:Z19"/>
    <mergeCell ref="AB19:AF19"/>
    <mergeCell ref="AH19:AL19"/>
    <mergeCell ref="AN19:AR19"/>
    <mergeCell ref="AT19:AX19"/>
    <mergeCell ref="AZ19:BD19"/>
    <mergeCell ref="BF19:BJ19"/>
    <mergeCell ref="BL16:BL17"/>
    <mergeCell ref="BM16:BM17"/>
    <mergeCell ref="BN16:BN17"/>
    <mergeCell ref="BO16:BP17"/>
    <mergeCell ref="D17:H17"/>
    <mergeCell ref="J17:N17"/>
    <mergeCell ref="P17:T17"/>
    <mergeCell ref="V17:Z17"/>
    <mergeCell ref="AB17:AF17"/>
    <mergeCell ref="AH17:AL17"/>
    <mergeCell ref="AN17:AR17"/>
    <mergeCell ref="AT17:AX17"/>
    <mergeCell ref="AZ17:BD17"/>
    <mergeCell ref="BF17:BJ17"/>
    <mergeCell ref="BM22:BM23"/>
    <mergeCell ref="BN22:BN23"/>
    <mergeCell ref="BO22:BP23"/>
    <mergeCell ref="D23:H23"/>
    <mergeCell ref="J23:N23"/>
    <mergeCell ref="P23:T23"/>
    <mergeCell ref="V23:Z23"/>
    <mergeCell ref="AB23:AF23"/>
    <mergeCell ref="AH23:AL23"/>
    <mergeCell ref="AN23:AR23"/>
    <mergeCell ref="AT23:AX23"/>
    <mergeCell ref="AZ23:BD23"/>
    <mergeCell ref="BF23:BJ23"/>
    <mergeCell ref="B36:B37"/>
    <mergeCell ref="C36:C37"/>
    <mergeCell ref="I22:I23"/>
    <mergeCell ref="O22:O23"/>
    <mergeCell ref="U22:U23"/>
    <mergeCell ref="AA22:AA23"/>
    <mergeCell ref="AG22:AG23"/>
    <mergeCell ref="AM22:AM23"/>
    <mergeCell ref="A28:A29"/>
    <mergeCell ref="D37:H37"/>
    <mergeCell ref="J37:N37"/>
    <mergeCell ref="B32:B33"/>
    <mergeCell ref="C32:C33"/>
    <mergeCell ref="I32:I33"/>
    <mergeCell ref="O32:O33"/>
    <mergeCell ref="A32:A33"/>
    <mergeCell ref="A34:A35"/>
    <mergeCell ref="A36:A37"/>
    <mergeCell ref="I24:I25"/>
    <mergeCell ref="O24:O25"/>
    <mergeCell ref="U24:U25"/>
    <mergeCell ref="AA24:AA25"/>
    <mergeCell ref="AG24:AG25"/>
    <mergeCell ref="AM24:AM25"/>
    <mergeCell ref="BN20:BN21"/>
    <mergeCell ref="BO20:BP21"/>
    <mergeCell ref="D21:H21"/>
    <mergeCell ref="J21:N21"/>
    <mergeCell ref="P21:T21"/>
    <mergeCell ref="V21:Z21"/>
    <mergeCell ref="AB21:AF21"/>
    <mergeCell ref="AH21:AL21"/>
    <mergeCell ref="AN21:AR21"/>
    <mergeCell ref="AT21:AX21"/>
    <mergeCell ref="AZ21:BD21"/>
    <mergeCell ref="BF21:BJ21"/>
    <mergeCell ref="I20:I21"/>
    <mergeCell ref="O20:O21"/>
    <mergeCell ref="U20:U21"/>
    <mergeCell ref="AA20:AA21"/>
    <mergeCell ref="AG20:AG21"/>
    <mergeCell ref="AM20:AM21"/>
    <mergeCell ref="D4:H4"/>
    <mergeCell ref="E5:G5"/>
    <mergeCell ref="K5:M5"/>
    <mergeCell ref="Q5:S5"/>
    <mergeCell ref="W5:Y5"/>
    <mergeCell ref="AS20:AS21"/>
    <mergeCell ref="AY20:AY21"/>
    <mergeCell ref="BE20:BE21"/>
    <mergeCell ref="BK20:BK21"/>
    <mergeCell ref="I12:I13"/>
    <mergeCell ref="O12:O13"/>
    <mergeCell ref="I16:I17"/>
    <mergeCell ref="O16:O17"/>
    <mergeCell ref="U16:U17"/>
    <mergeCell ref="AA16:AA17"/>
    <mergeCell ref="AG16:AG17"/>
    <mergeCell ref="AM16:AM17"/>
    <mergeCell ref="AS16:AS17"/>
    <mergeCell ref="AY16:AY17"/>
    <mergeCell ref="BE16:BE17"/>
    <mergeCell ref="BK16:BK17"/>
    <mergeCell ref="I18:I19"/>
    <mergeCell ref="O18:O19"/>
    <mergeCell ref="U18:U19"/>
    <mergeCell ref="AB37:AF37"/>
    <mergeCell ref="BO4:BP5"/>
    <mergeCell ref="AC5:AE5"/>
    <mergeCell ref="AI5:AK5"/>
    <mergeCell ref="AO5:AQ5"/>
    <mergeCell ref="AU5:AW5"/>
    <mergeCell ref="AY4:AY5"/>
    <mergeCell ref="U4:U5"/>
    <mergeCell ref="AA4:AA5"/>
    <mergeCell ref="BN4:BN5"/>
    <mergeCell ref="BK4:BK5"/>
    <mergeCell ref="BL4:BL5"/>
    <mergeCell ref="BM4:BM5"/>
    <mergeCell ref="AG4:AG5"/>
    <mergeCell ref="AM4:AM5"/>
    <mergeCell ref="AS4:AS5"/>
    <mergeCell ref="AT4:AX4"/>
    <mergeCell ref="AZ4:BD4"/>
    <mergeCell ref="BF4:BJ4"/>
    <mergeCell ref="BE4:BE5"/>
    <mergeCell ref="BA5:BC5"/>
    <mergeCell ref="BG5:BI5"/>
    <mergeCell ref="BL20:BL21"/>
    <mergeCell ref="BM20:BM21"/>
    <mergeCell ref="AH37:AL37"/>
    <mergeCell ref="AN37:AR37"/>
    <mergeCell ref="BO26:BP27"/>
    <mergeCell ref="A8:A9"/>
    <mergeCell ref="B28:B29"/>
    <mergeCell ref="C28:C29"/>
    <mergeCell ref="I36:I37"/>
    <mergeCell ref="O36:O37"/>
    <mergeCell ref="U36:U37"/>
    <mergeCell ref="AA36:AA37"/>
    <mergeCell ref="AG36:AG37"/>
    <mergeCell ref="AM36:AM37"/>
    <mergeCell ref="AS36:AS37"/>
    <mergeCell ref="AY36:AY37"/>
    <mergeCell ref="BE36:BE37"/>
    <mergeCell ref="BK36:BK37"/>
    <mergeCell ref="BL36:BL37"/>
    <mergeCell ref="BM36:BM37"/>
    <mergeCell ref="BN36:BN37"/>
    <mergeCell ref="BO36:BP37"/>
    <mergeCell ref="BF37:BJ37"/>
    <mergeCell ref="P37:T37"/>
    <mergeCell ref="BK26:BK27"/>
    <mergeCell ref="BL26:BL27"/>
    <mergeCell ref="AT37:AX37"/>
    <mergeCell ref="AZ37:BD37"/>
    <mergeCell ref="V37:Z37"/>
    <mergeCell ref="A4:A5"/>
    <mergeCell ref="B4:B5"/>
    <mergeCell ref="C4:C5"/>
    <mergeCell ref="I4:I5"/>
    <mergeCell ref="J4:N4"/>
    <mergeCell ref="P4:T4"/>
    <mergeCell ref="V4:Z4"/>
    <mergeCell ref="AB4:AF4"/>
    <mergeCell ref="AH4:AL4"/>
    <mergeCell ref="AN4:AR4"/>
    <mergeCell ref="O4:O5"/>
    <mergeCell ref="B26:B27"/>
    <mergeCell ref="AY26:AY27"/>
    <mergeCell ref="V27:Z27"/>
    <mergeCell ref="AB27:AF27"/>
    <mergeCell ref="AH27:AL27"/>
    <mergeCell ref="P27:T27"/>
    <mergeCell ref="D27:H27"/>
    <mergeCell ref="J27:N27"/>
    <mergeCell ref="A6:A7"/>
    <mergeCell ref="C26:C27"/>
    <mergeCell ref="BK12:BK13"/>
    <mergeCell ref="BL12:BL13"/>
    <mergeCell ref="BM12:BM13"/>
    <mergeCell ref="BN12:BN13"/>
    <mergeCell ref="BO12:BP13"/>
    <mergeCell ref="D13:H13"/>
    <mergeCell ref="J13:N13"/>
    <mergeCell ref="P13:T13"/>
    <mergeCell ref="V13:Z13"/>
    <mergeCell ref="AB13:AF13"/>
    <mergeCell ref="AH13:AL13"/>
    <mergeCell ref="AN13:AR13"/>
    <mergeCell ref="AT13:AX13"/>
    <mergeCell ref="AZ13:BD13"/>
    <mergeCell ref="BF13:BJ13"/>
    <mergeCell ref="AS12:AS13"/>
    <mergeCell ref="AY12:AY13"/>
    <mergeCell ref="BE12:BE13"/>
    <mergeCell ref="U12:U13"/>
    <mergeCell ref="AA12:AA13"/>
    <mergeCell ref="AG12:AG13"/>
    <mergeCell ref="AM12:AM13"/>
    <mergeCell ref="BN26:BN27"/>
    <mergeCell ref="BF27:BJ27"/>
    <mergeCell ref="BE26:BE27"/>
    <mergeCell ref="AN27:AR27"/>
    <mergeCell ref="AT27:AX27"/>
    <mergeCell ref="AZ27:BD27"/>
    <mergeCell ref="U26:U27"/>
    <mergeCell ref="AA26:AA27"/>
    <mergeCell ref="AG26:AG27"/>
    <mergeCell ref="AM26:AM27"/>
    <mergeCell ref="AS26:AS27"/>
    <mergeCell ref="BM26:BM27"/>
    <mergeCell ref="BM32:BM33"/>
    <mergeCell ref="BN32:BN33"/>
    <mergeCell ref="BO32:BP33"/>
    <mergeCell ref="D33:H33"/>
    <mergeCell ref="J33:N33"/>
    <mergeCell ref="P33:T33"/>
    <mergeCell ref="V33:Z33"/>
    <mergeCell ref="AB33:AF33"/>
    <mergeCell ref="AH33:AL33"/>
    <mergeCell ref="AN33:AR33"/>
    <mergeCell ref="AT33:AX33"/>
    <mergeCell ref="AZ33:BD33"/>
    <mergeCell ref="BF33:BJ33"/>
    <mergeCell ref="U32:U33"/>
    <mergeCell ref="AA32:AA33"/>
    <mergeCell ref="AG32:AG33"/>
    <mergeCell ref="AM32:AM33"/>
    <mergeCell ref="AS32:AS33"/>
    <mergeCell ref="AY32:AY33"/>
    <mergeCell ref="BE32:BE33"/>
    <mergeCell ref="BK32:BK33"/>
    <mergeCell ref="BL32:BL33"/>
    <mergeCell ref="A14:A15"/>
    <mergeCell ref="B10:B11"/>
    <mergeCell ref="C10:C11"/>
    <mergeCell ref="I10:I11"/>
    <mergeCell ref="O10:O11"/>
    <mergeCell ref="U10:U11"/>
    <mergeCell ref="AA10:AA11"/>
    <mergeCell ref="AG10:AG11"/>
    <mergeCell ref="AM10:AM11"/>
    <mergeCell ref="A10:A11"/>
    <mergeCell ref="B12:B13"/>
    <mergeCell ref="C12:C13"/>
    <mergeCell ref="A12:A13"/>
    <mergeCell ref="B14:B15"/>
    <mergeCell ref="C14:C15"/>
    <mergeCell ref="I14:I15"/>
    <mergeCell ref="O14:O15"/>
    <mergeCell ref="U14:U15"/>
    <mergeCell ref="AA14:AA15"/>
    <mergeCell ref="AG14:AG15"/>
    <mergeCell ref="AM14:AM15"/>
    <mergeCell ref="AS10:AS11"/>
    <mergeCell ref="AY10:AY11"/>
    <mergeCell ref="BE10:BE11"/>
    <mergeCell ref="BK10:BK11"/>
    <mergeCell ref="BL10:BL11"/>
    <mergeCell ref="BM10:BM11"/>
    <mergeCell ref="BN10:BN11"/>
    <mergeCell ref="BO10:BP11"/>
    <mergeCell ref="D11:H11"/>
    <mergeCell ref="J11:N11"/>
    <mergeCell ref="P11:T11"/>
    <mergeCell ref="V11:Z11"/>
    <mergeCell ref="AB11:AF11"/>
    <mergeCell ref="AH11:AL11"/>
    <mergeCell ref="AN11:AR11"/>
    <mergeCell ref="AT11:AX11"/>
    <mergeCell ref="AZ11:BD11"/>
    <mergeCell ref="BF11:BJ11"/>
    <mergeCell ref="A16:A17"/>
    <mergeCell ref="B34:B35"/>
    <mergeCell ref="C34:C35"/>
    <mergeCell ref="I34:I35"/>
    <mergeCell ref="O34:O35"/>
    <mergeCell ref="U34:U35"/>
    <mergeCell ref="AA34:AA35"/>
    <mergeCell ref="AG34:AG35"/>
    <mergeCell ref="AM34:AM35"/>
    <mergeCell ref="I26:I27"/>
    <mergeCell ref="O26:O27"/>
    <mergeCell ref="A30:A31"/>
    <mergeCell ref="B20:B21"/>
    <mergeCell ref="C20:C21"/>
    <mergeCell ref="B16:B17"/>
    <mergeCell ref="C16:C17"/>
    <mergeCell ref="B18:B19"/>
    <mergeCell ref="C18:C19"/>
    <mergeCell ref="AA18:AA19"/>
    <mergeCell ref="AG18:AG19"/>
    <mergeCell ref="AM18:AM19"/>
    <mergeCell ref="B22:B23"/>
    <mergeCell ref="C22:C23"/>
    <mergeCell ref="I28:I29"/>
    <mergeCell ref="AS34:AS35"/>
    <mergeCell ref="AY34:AY35"/>
    <mergeCell ref="BE34:BE35"/>
    <mergeCell ref="BK34:BK35"/>
    <mergeCell ref="BL34:BL35"/>
    <mergeCell ref="BM34:BM35"/>
    <mergeCell ref="BN34:BN35"/>
    <mergeCell ref="BO34:BP35"/>
    <mergeCell ref="D35:H35"/>
    <mergeCell ref="J35:N35"/>
    <mergeCell ref="P35:T35"/>
    <mergeCell ref="V35:Z35"/>
    <mergeCell ref="AB35:AF35"/>
    <mergeCell ref="AH35:AL35"/>
    <mergeCell ref="AN35:AR35"/>
    <mergeCell ref="AT35:AX35"/>
    <mergeCell ref="AZ35:BD35"/>
    <mergeCell ref="BF35:BJ35"/>
    <mergeCell ref="BN28:BN29"/>
    <mergeCell ref="BO28:BP29"/>
    <mergeCell ref="D29:H29"/>
    <mergeCell ref="J29:N29"/>
    <mergeCell ref="P29:T29"/>
    <mergeCell ref="V29:Z29"/>
    <mergeCell ref="AB29:AF29"/>
    <mergeCell ref="AH29:AL29"/>
    <mergeCell ref="AN29:AR29"/>
    <mergeCell ref="AT29:AX29"/>
    <mergeCell ref="AZ29:BD29"/>
    <mergeCell ref="BF29:BJ29"/>
    <mergeCell ref="O28:O29"/>
    <mergeCell ref="U28:U29"/>
    <mergeCell ref="AA28:AA29"/>
    <mergeCell ref="AG28:AG29"/>
    <mergeCell ref="AM28:AM29"/>
    <mergeCell ref="BM28:BM29"/>
    <mergeCell ref="AY8:AY9"/>
    <mergeCell ref="BE8:BE9"/>
    <mergeCell ref="BK8:BK9"/>
    <mergeCell ref="BL8:BL9"/>
    <mergeCell ref="BM8:BM9"/>
    <mergeCell ref="BN8:BN9"/>
    <mergeCell ref="BO8:BP9"/>
    <mergeCell ref="D9:H9"/>
    <mergeCell ref="J9:N9"/>
    <mergeCell ref="P9:T9"/>
    <mergeCell ref="V9:Z9"/>
    <mergeCell ref="AB9:AF9"/>
    <mergeCell ref="AH9:AL9"/>
    <mergeCell ref="AN9:AR9"/>
    <mergeCell ref="AT9:AX9"/>
    <mergeCell ref="AZ9:BD9"/>
    <mergeCell ref="BF9:BJ9"/>
    <mergeCell ref="I8:I9"/>
    <mergeCell ref="O8:O9"/>
    <mergeCell ref="U8:U9"/>
    <mergeCell ref="AA8:AA9"/>
    <mergeCell ref="AG8:AG9"/>
    <mergeCell ref="AM8:AM9"/>
    <mergeCell ref="B6:B7"/>
    <mergeCell ref="C6:C7"/>
    <mergeCell ref="I6:I7"/>
    <mergeCell ref="O6:O7"/>
    <mergeCell ref="U6:U7"/>
    <mergeCell ref="AA6:AA7"/>
    <mergeCell ref="AG6:AG7"/>
    <mergeCell ref="AM6:AM7"/>
    <mergeCell ref="AS8:AS9"/>
    <mergeCell ref="B8:B9"/>
    <mergeCell ref="C8:C9"/>
    <mergeCell ref="BM6:BM7"/>
    <mergeCell ref="BN6:BN7"/>
    <mergeCell ref="BO6:BP7"/>
    <mergeCell ref="D7:H7"/>
    <mergeCell ref="J7:N7"/>
    <mergeCell ref="P7:T7"/>
    <mergeCell ref="V7:Z7"/>
    <mergeCell ref="AB7:AF7"/>
    <mergeCell ref="AH7:AL7"/>
    <mergeCell ref="AN7:AR7"/>
    <mergeCell ref="AT7:AX7"/>
    <mergeCell ref="AZ7:BD7"/>
    <mergeCell ref="BF7:BJ7"/>
    <mergeCell ref="AS6:AS7"/>
    <mergeCell ref="AY6:AY7"/>
    <mergeCell ref="BE6:BE7"/>
    <mergeCell ref="BK6:BK7"/>
    <mergeCell ref="BL6:BL7"/>
    <mergeCell ref="BM30:BM31"/>
    <mergeCell ref="BN30:BN31"/>
    <mergeCell ref="BO30:BP31"/>
    <mergeCell ref="D31:H31"/>
    <mergeCell ref="J31:N31"/>
    <mergeCell ref="P31:T31"/>
    <mergeCell ref="V31:Z31"/>
    <mergeCell ref="AB31:AF31"/>
    <mergeCell ref="AH31:AL31"/>
    <mergeCell ref="AN31:AR31"/>
    <mergeCell ref="AT31:AX31"/>
    <mergeCell ref="AZ31:BD31"/>
    <mergeCell ref="BF31:BJ31"/>
    <mergeCell ref="I30:I31"/>
    <mergeCell ref="O30:O31"/>
    <mergeCell ref="U30:U31"/>
    <mergeCell ref="AA30:AA31"/>
    <mergeCell ref="AG30:AG31"/>
    <mergeCell ref="AM30:AM31"/>
    <mergeCell ref="AS30:AS31"/>
    <mergeCell ref="AY30:AY31"/>
    <mergeCell ref="BE30:BE31"/>
    <mergeCell ref="BK30:BK31"/>
    <mergeCell ref="BL30:BL31"/>
    <mergeCell ref="B30:B31"/>
    <mergeCell ref="C30:C31"/>
    <mergeCell ref="A22:A23"/>
    <mergeCell ref="AS28:AS29"/>
    <mergeCell ref="AY28:AY29"/>
    <mergeCell ref="BE28:BE29"/>
    <mergeCell ref="BK28:BK29"/>
    <mergeCell ref="BL28:BL29"/>
    <mergeCell ref="A18:A19"/>
    <mergeCell ref="A20:A21"/>
    <mergeCell ref="B24:B25"/>
    <mergeCell ref="C24:C25"/>
    <mergeCell ref="A26:A27"/>
    <mergeCell ref="A24:A25"/>
    <mergeCell ref="AS22:AS23"/>
    <mergeCell ref="AY22:AY23"/>
    <mergeCell ref="BE22:BE23"/>
    <mergeCell ref="BK22:BK23"/>
    <mergeCell ref="BL22:BL23"/>
    <mergeCell ref="AS14:AS15"/>
    <mergeCell ref="AY14:AY15"/>
    <mergeCell ref="BE14:BE15"/>
    <mergeCell ref="BK14:BK15"/>
    <mergeCell ref="BL14:BL15"/>
    <mergeCell ref="BM14:BM15"/>
    <mergeCell ref="BN14:BN15"/>
    <mergeCell ref="BO14:BP15"/>
    <mergeCell ref="D15:H15"/>
    <mergeCell ref="J15:N15"/>
    <mergeCell ref="P15:T15"/>
    <mergeCell ref="V15:Z15"/>
    <mergeCell ref="AB15:AF15"/>
    <mergeCell ref="AH15:AL15"/>
    <mergeCell ref="AN15:AR15"/>
    <mergeCell ref="AT15:AX15"/>
    <mergeCell ref="AZ15:BD15"/>
    <mergeCell ref="BF15:BJ15"/>
    <mergeCell ref="BR6:BR7"/>
    <mergeCell ref="BR8:BR9"/>
    <mergeCell ref="BR10:BR11"/>
    <mergeCell ref="BR12:BR13"/>
    <mergeCell ref="BR14:BR15"/>
    <mergeCell ref="BR16:BR17"/>
    <mergeCell ref="BR18:BR19"/>
    <mergeCell ref="BR20:BR21"/>
    <mergeCell ref="BR22:BR23"/>
    <mergeCell ref="BR24:BR25"/>
    <mergeCell ref="BR26:BR27"/>
    <mergeCell ref="BR28:BR29"/>
    <mergeCell ref="BR30:BR31"/>
    <mergeCell ref="BR4:BR5"/>
    <mergeCell ref="BT4:BT5"/>
    <mergeCell ref="BS4:BS5"/>
    <mergeCell ref="BS6:BS7"/>
    <mergeCell ref="BS8:BS9"/>
    <mergeCell ref="BS10:BS11"/>
    <mergeCell ref="BS12:BS13"/>
    <mergeCell ref="BS14:BS15"/>
    <mergeCell ref="BS16:BS17"/>
    <mergeCell ref="BS18:BS19"/>
    <mergeCell ref="BS20:BS21"/>
    <mergeCell ref="BS22:BS23"/>
    <mergeCell ref="BS24:BS25"/>
    <mergeCell ref="BS26:BS27"/>
    <mergeCell ref="BS28:BS29"/>
    <mergeCell ref="BS30:BS31"/>
    <mergeCell ref="BT6:BT7"/>
    <mergeCell ref="BT8:BT9"/>
    <mergeCell ref="BT10:BT11"/>
    <mergeCell ref="BT12:BT13"/>
    <mergeCell ref="BT14:BT15"/>
    <mergeCell ref="BT16:BT17"/>
    <mergeCell ref="BT18:BT19"/>
    <mergeCell ref="BT20:BT21"/>
    <mergeCell ref="BT22:BT23"/>
    <mergeCell ref="BT24:BT25"/>
    <mergeCell ref="BT26:BT27"/>
    <mergeCell ref="BT28:BT29"/>
    <mergeCell ref="BT30:BT31"/>
    <mergeCell ref="BR36:BR37"/>
    <mergeCell ref="BS36:BS37"/>
    <mergeCell ref="BT36:BT37"/>
    <mergeCell ref="BR38:BR39"/>
    <mergeCell ref="BS38:BS39"/>
    <mergeCell ref="BT38:BT39"/>
    <mergeCell ref="BR3:BT3"/>
    <mergeCell ref="BR40:BR41"/>
    <mergeCell ref="BS40:BS41"/>
    <mergeCell ref="BT40:BT41"/>
    <mergeCell ref="BR34:BR35"/>
    <mergeCell ref="BS34:BS35"/>
    <mergeCell ref="BT34:BT35"/>
  </mergeCells>
  <pageMargins left="0.7" right="0.7" top="0.75" bottom="0.75" header="0.3" footer="0.3"/>
  <pageSetup paperSize="9" scale="81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"/>
  <sheetViews>
    <sheetView zoomScale="40" zoomScaleNormal="40" workbookViewId="0">
      <selection activeCell="AV48" sqref="AV48"/>
    </sheetView>
  </sheetViews>
  <sheetFormatPr defaultRowHeight="15" x14ac:dyDescent="0.25"/>
  <cols>
    <col min="1" max="1" width="3.7109375" customWidth="1"/>
    <col min="2" max="2" width="9.7109375" customWidth="1"/>
    <col min="3" max="49" width="7" customWidth="1"/>
  </cols>
  <sheetData>
    <row r="1" spans="1:49" ht="21.75" customHeight="1" thickBot="1" x14ac:dyDescent="0.3"/>
    <row r="2" spans="1:49" ht="21.75" customHeight="1" thickBot="1" x14ac:dyDescent="0.3">
      <c r="A2" s="7"/>
      <c r="B2" s="7"/>
      <c r="C2" s="7"/>
      <c r="D2" s="7"/>
      <c r="E2" s="529" t="s">
        <v>23</v>
      </c>
      <c r="F2" s="530"/>
      <c r="G2" s="530"/>
      <c r="H2" s="530"/>
      <c r="I2" s="530"/>
      <c r="J2" s="53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49" ht="21.75" customHeight="1" x14ac:dyDescent="0.25">
      <c r="A3" s="7"/>
      <c r="B3" s="7"/>
      <c r="C3" s="7"/>
      <c r="D3" s="13"/>
      <c r="E3" s="7"/>
      <c r="F3" s="7"/>
      <c r="G3" s="10"/>
      <c r="H3" s="13"/>
      <c r="I3" s="13"/>
      <c r="J3" s="7"/>
      <c r="K3" s="7"/>
      <c r="L3" s="13"/>
      <c r="M3" s="7"/>
      <c r="N3" s="7"/>
      <c r="O3" s="13"/>
      <c r="P3" s="7"/>
      <c r="Q3" s="7"/>
      <c r="R3" s="13"/>
      <c r="S3" s="7"/>
      <c r="T3" s="7"/>
      <c r="U3" s="13"/>
      <c r="V3" s="7"/>
      <c r="W3" s="7"/>
      <c r="X3" s="7"/>
      <c r="Y3" s="7"/>
      <c r="Z3" s="7"/>
    </row>
    <row r="4" spans="1:49" ht="21.75" customHeight="1" x14ac:dyDescent="0.35">
      <c r="A4" s="302"/>
      <c r="B4" s="524" t="s">
        <v>104</v>
      </c>
      <c r="C4" s="524"/>
      <c r="D4" s="524"/>
      <c r="E4" s="524"/>
      <c r="F4" s="524"/>
      <c r="G4" s="524"/>
      <c r="H4" s="524"/>
      <c r="I4" s="524"/>
      <c r="J4" s="304"/>
      <c r="K4" s="304"/>
      <c r="L4" s="524" t="s">
        <v>105</v>
      </c>
      <c r="M4" s="524"/>
      <c r="N4" s="524"/>
      <c r="O4" s="524"/>
      <c r="P4" s="524"/>
      <c r="Q4" s="524"/>
      <c r="R4" s="524"/>
      <c r="S4" s="524"/>
      <c r="T4" s="304"/>
      <c r="U4" s="297"/>
      <c r="V4" s="525" t="s">
        <v>106</v>
      </c>
      <c r="W4" s="525"/>
      <c r="X4" s="525"/>
      <c r="Y4" s="525"/>
      <c r="Z4" s="525"/>
      <c r="AA4" s="525"/>
      <c r="AB4" s="525"/>
      <c r="AC4" s="525"/>
      <c r="AD4" s="297"/>
      <c r="AE4" s="297"/>
      <c r="AF4" s="526" t="s">
        <v>107</v>
      </c>
      <c r="AG4" s="526"/>
      <c r="AH4" s="526"/>
      <c r="AI4" s="526"/>
      <c r="AJ4" s="526"/>
      <c r="AK4" s="526"/>
      <c r="AL4" s="526"/>
      <c r="AM4" s="526"/>
      <c r="AN4" s="297"/>
      <c r="AO4" s="297"/>
      <c r="AP4" s="298"/>
      <c r="AQ4" s="210"/>
      <c r="AR4" s="523"/>
      <c r="AS4" s="523"/>
      <c r="AT4" s="523"/>
      <c r="AU4" s="523"/>
      <c r="AV4" s="523"/>
      <c r="AW4" s="523"/>
    </row>
    <row r="5" spans="1:49" ht="21.75" customHeight="1" x14ac:dyDescent="0.35">
      <c r="A5" s="303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8"/>
      <c r="AQ5" s="183"/>
      <c r="AR5" s="183"/>
      <c r="AS5" s="299"/>
      <c r="AT5" s="299"/>
      <c r="AU5" s="298"/>
      <c r="AV5" s="298"/>
      <c r="AW5" s="298"/>
    </row>
    <row r="6" spans="1:49" ht="21.75" customHeight="1" thickBot="1" x14ac:dyDescent="0.4">
      <c r="A6" s="305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8"/>
      <c r="AQ6" s="300"/>
      <c r="AR6" s="300"/>
      <c r="AS6" s="300"/>
      <c r="AT6" s="300"/>
      <c r="AU6" s="298"/>
      <c r="AV6" s="298"/>
      <c r="AW6" s="298"/>
    </row>
    <row r="7" spans="1:49" ht="28.5" customHeight="1" thickBot="1" x14ac:dyDescent="0.4">
      <c r="A7" s="501">
        <v>1</v>
      </c>
      <c r="B7" s="502"/>
      <c r="C7" s="503" t="s">
        <v>108</v>
      </c>
      <c r="D7" s="504"/>
      <c r="E7" s="504"/>
      <c r="F7" s="504"/>
      <c r="G7" s="504"/>
      <c r="H7" s="504"/>
      <c r="I7" s="505"/>
      <c r="J7" s="312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8"/>
      <c r="AQ7" s="297"/>
      <c r="AR7" s="297"/>
      <c r="AS7" s="297"/>
      <c r="AT7" s="297"/>
      <c r="AU7" s="297"/>
      <c r="AV7" s="297"/>
      <c r="AW7" s="297"/>
    </row>
    <row r="8" spans="1:49" ht="28.5" customHeight="1" thickBot="1" x14ac:dyDescent="0.4">
      <c r="A8" s="306"/>
      <c r="B8" s="306"/>
      <c r="C8" s="307"/>
      <c r="D8" s="307"/>
      <c r="E8" s="308"/>
      <c r="F8" s="308"/>
      <c r="G8" s="308"/>
      <c r="H8" s="308"/>
      <c r="I8" s="308"/>
      <c r="J8" s="313"/>
      <c r="K8" s="501">
        <v>1</v>
      </c>
      <c r="L8" s="502"/>
      <c r="M8" s="503" t="s">
        <v>108</v>
      </c>
      <c r="N8" s="504"/>
      <c r="O8" s="504"/>
      <c r="P8" s="504"/>
      <c r="Q8" s="504"/>
      <c r="R8" s="504"/>
      <c r="S8" s="505"/>
      <c r="T8" s="314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8"/>
      <c r="AQ8" s="301"/>
      <c r="AR8" s="301"/>
      <c r="AS8" s="301"/>
      <c r="AT8" s="301"/>
      <c r="AU8" s="298"/>
      <c r="AV8" s="298"/>
      <c r="AW8" s="298"/>
    </row>
    <row r="9" spans="1:49" ht="28.5" customHeight="1" thickBot="1" x14ac:dyDescent="0.4">
      <c r="A9" s="506">
        <v>16</v>
      </c>
      <c r="B9" s="507"/>
      <c r="C9" s="498" t="s">
        <v>90</v>
      </c>
      <c r="D9" s="499"/>
      <c r="E9" s="499"/>
      <c r="F9" s="499"/>
      <c r="G9" s="499"/>
      <c r="H9" s="499"/>
      <c r="I9" s="500"/>
      <c r="J9" s="312"/>
      <c r="K9" s="315"/>
      <c r="L9" s="315"/>
      <c r="M9" s="308"/>
      <c r="N9" s="308"/>
      <c r="O9" s="308"/>
      <c r="P9" s="308"/>
      <c r="Q9" s="308"/>
      <c r="R9" s="308"/>
      <c r="S9" s="308"/>
      <c r="T9" s="308"/>
      <c r="U9" s="32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8"/>
      <c r="AQ9" s="304"/>
      <c r="AR9" s="304"/>
      <c r="AS9" s="304"/>
      <c r="AT9" s="304"/>
      <c r="AU9" s="304"/>
      <c r="AV9" s="304"/>
      <c r="AW9" s="304"/>
    </row>
    <row r="10" spans="1:49" ht="28.5" customHeight="1" thickBot="1" x14ac:dyDescent="0.4">
      <c r="A10" s="309"/>
      <c r="B10" s="309"/>
      <c r="C10" s="305"/>
      <c r="D10" s="305"/>
      <c r="E10" s="308"/>
      <c r="F10" s="308"/>
      <c r="G10" s="308"/>
      <c r="H10" s="308"/>
      <c r="I10" s="308"/>
      <c r="J10" s="308"/>
      <c r="K10" s="315"/>
      <c r="L10" s="315"/>
      <c r="M10" s="308"/>
      <c r="N10" s="308"/>
      <c r="O10" s="308"/>
      <c r="P10" s="308"/>
      <c r="Q10" s="308"/>
      <c r="R10" s="308"/>
      <c r="S10" s="308"/>
      <c r="T10" s="308"/>
      <c r="U10" s="501">
        <v>9</v>
      </c>
      <c r="V10" s="502"/>
      <c r="W10" s="503" t="s">
        <v>103</v>
      </c>
      <c r="X10" s="504"/>
      <c r="Y10" s="504"/>
      <c r="Z10" s="504"/>
      <c r="AA10" s="504"/>
      <c r="AB10" s="504"/>
      <c r="AC10" s="505"/>
      <c r="AD10" s="31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8"/>
      <c r="AQ10" s="305"/>
      <c r="AR10" s="305"/>
      <c r="AS10" s="305"/>
      <c r="AT10" s="305"/>
      <c r="AU10" s="308"/>
      <c r="AV10" s="308"/>
      <c r="AW10" s="308"/>
    </row>
    <row r="11" spans="1:49" ht="28.5" customHeight="1" thickBot="1" x14ac:dyDescent="0.4">
      <c r="A11" s="501">
        <v>8</v>
      </c>
      <c r="B11" s="502"/>
      <c r="C11" s="503" t="s">
        <v>102</v>
      </c>
      <c r="D11" s="504"/>
      <c r="E11" s="504"/>
      <c r="F11" s="504"/>
      <c r="G11" s="504"/>
      <c r="H11" s="504"/>
      <c r="I11" s="505"/>
      <c r="J11" s="312"/>
      <c r="K11" s="316"/>
      <c r="L11" s="316"/>
      <c r="M11" s="304"/>
      <c r="N11" s="304"/>
      <c r="O11" s="304"/>
      <c r="P11" s="304"/>
      <c r="Q11" s="304"/>
      <c r="R11" s="304"/>
      <c r="S11" s="304"/>
      <c r="T11" s="304"/>
      <c r="U11" s="325"/>
      <c r="V11" s="316"/>
      <c r="W11" s="304"/>
      <c r="X11" s="304"/>
      <c r="Y11" s="304"/>
      <c r="Z11" s="304"/>
      <c r="AA11" s="304"/>
      <c r="AB11" s="304"/>
      <c r="AC11" s="304"/>
      <c r="AD11" s="304"/>
      <c r="AE11" s="32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8"/>
      <c r="AQ11" s="304"/>
      <c r="AR11" s="304"/>
      <c r="AS11" s="304"/>
      <c r="AT11" s="304"/>
      <c r="AU11" s="304"/>
      <c r="AV11" s="304"/>
      <c r="AW11" s="304"/>
    </row>
    <row r="12" spans="1:49" ht="28.5" customHeight="1" thickBot="1" x14ac:dyDescent="0.4">
      <c r="A12" s="306"/>
      <c r="B12" s="306"/>
      <c r="C12" s="307"/>
      <c r="D12" s="307"/>
      <c r="E12" s="308"/>
      <c r="F12" s="308"/>
      <c r="G12" s="308"/>
      <c r="H12" s="308"/>
      <c r="I12" s="308"/>
      <c r="J12" s="313"/>
      <c r="K12" s="506">
        <v>9</v>
      </c>
      <c r="L12" s="507"/>
      <c r="M12" s="498" t="s">
        <v>103</v>
      </c>
      <c r="N12" s="499"/>
      <c r="O12" s="499"/>
      <c r="P12" s="499"/>
      <c r="Q12" s="499"/>
      <c r="R12" s="499"/>
      <c r="S12" s="500"/>
      <c r="T12" s="317"/>
      <c r="U12" s="326"/>
      <c r="V12" s="316"/>
      <c r="W12" s="304"/>
      <c r="X12" s="304"/>
      <c r="Y12" s="304"/>
      <c r="Z12" s="304"/>
      <c r="AA12" s="304"/>
      <c r="AB12" s="304"/>
      <c r="AC12" s="304"/>
      <c r="AD12" s="304"/>
      <c r="AE12" s="32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8"/>
      <c r="AQ12" s="307"/>
      <c r="AR12" s="307"/>
      <c r="AS12" s="307"/>
      <c r="AT12" s="307"/>
      <c r="AU12" s="308"/>
      <c r="AV12" s="308"/>
      <c r="AW12" s="308"/>
    </row>
    <row r="13" spans="1:49" ht="28.5" customHeight="1" thickBot="1" x14ac:dyDescent="0.4">
      <c r="A13" s="506">
        <v>9</v>
      </c>
      <c r="B13" s="507"/>
      <c r="C13" s="498" t="s">
        <v>103</v>
      </c>
      <c r="D13" s="499"/>
      <c r="E13" s="499"/>
      <c r="F13" s="499"/>
      <c r="G13" s="499"/>
      <c r="H13" s="499"/>
      <c r="I13" s="500"/>
      <c r="J13" s="312"/>
      <c r="K13" s="316"/>
      <c r="L13" s="316"/>
      <c r="M13" s="304"/>
      <c r="N13" s="304"/>
      <c r="O13" s="304"/>
      <c r="P13" s="304"/>
      <c r="Q13" s="304"/>
      <c r="R13" s="304"/>
      <c r="S13" s="304"/>
      <c r="T13" s="305"/>
      <c r="U13" s="316"/>
      <c r="V13" s="316"/>
      <c r="W13" s="304"/>
      <c r="X13" s="304"/>
      <c r="Y13" s="304"/>
      <c r="Z13" s="304"/>
      <c r="AA13" s="304"/>
      <c r="AB13" s="304"/>
      <c r="AC13" s="304"/>
      <c r="AD13" s="304"/>
      <c r="AE13" s="32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8"/>
      <c r="AQ13" s="304"/>
      <c r="AR13" s="304"/>
      <c r="AS13" s="304"/>
      <c r="AT13" s="304"/>
      <c r="AU13" s="304"/>
      <c r="AV13" s="304"/>
      <c r="AW13" s="304"/>
    </row>
    <row r="14" spans="1:49" ht="28.5" customHeight="1" thickBot="1" x14ac:dyDescent="0.4">
      <c r="A14" s="310"/>
      <c r="B14" s="310"/>
      <c r="C14" s="308"/>
      <c r="D14" s="308"/>
      <c r="E14" s="308"/>
      <c r="F14" s="308"/>
      <c r="G14" s="308"/>
      <c r="H14" s="308"/>
      <c r="I14" s="308"/>
      <c r="J14" s="308"/>
      <c r="K14" s="315"/>
      <c r="L14" s="315"/>
      <c r="M14" s="308"/>
      <c r="N14" s="308"/>
      <c r="O14" s="308"/>
      <c r="P14" s="308"/>
      <c r="Q14" s="308"/>
      <c r="R14" s="308"/>
      <c r="S14" s="308"/>
      <c r="T14" s="308"/>
      <c r="U14" s="316"/>
      <c r="V14" s="316"/>
      <c r="W14" s="304"/>
      <c r="X14" s="304"/>
      <c r="Y14" s="304"/>
      <c r="Z14" s="304"/>
      <c r="AA14" s="304"/>
      <c r="AB14" s="304"/>
      <c r="AC14" s="304"/>
      <c r="AD14" s="304"/>
      <c r="AE14" s="527">
        <v>3</v>
      </c>
      <c r="AF14" s="528"/>
      <c r="AG14" s="520" t="s">
        <v>98</v>
      </c>
      <c r="AH14" s="521"/>
      <c r="AI14" s="521"/>
      <c r="AJ14" s="521"/>
      <c r="AK14" s="521"/>
      <c r="AL14" s="521"/>
      <c r="AM14" s="522"/>
      <c r="AN14" s="322"/>
      <c r="AO14" s="304"/>
      <c r="AP14" s="308"/>
      <c r="AQ14" s="308"/>
      <c r="AR14" s="308"/>
      <c r="AS14" s="308"/>
      <c r="AT14" s="308"/>
      <c r="AU14" s="308"/>
      <c r="AV14" s="308"/>
      <c r="AW14" s="308"/>
    </row>
    <row r="15" spans="1:49" ht="28.5" customHeight="1" thickBot="1" x14ac:dyDescent="0.4">
      <c r="A15" s="501">
        <v>6</v>
      </c>
      <c r="B15" s="502"/>
      <c r="C15" s="503" t="s">
        <v>98</v>
      </c>
      <c r="D15" s="504"/>
      <c r="E15" s="504"/>
      <c r="F15" s="504"/>
      <c r="G15" s="504"/>
      <c r="H15" s="504"/>
      <c r="I15" s="505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16"/>
      <c r="V15" s="316"/>
      <c r="W15" s="304"/>
      <c r="X15" s="304"/>
      <c r="Y15" s="304"/>
      <c r="Z15" s="304"/>
      <c r="AA15" s="304"/>
      <c r="AB15" s="304"/>
      <c r="AC15" s="304"/>
      <c r="AD15" s="304"/>
      <c r="AE15" s="327"/>
      <c r="AF15" s="311"/>
      <c r="AG15" s="304"/>
      <c r="AH15" s="304"/>
      <c r="AI15" s="304"/>
      <c r="AJ15" s="304"/>
      <c r="AK15" s="304"/>
      <c r="AL15" s="304"/>
      <c r="AM15" s="304"/>
      <c r="AN15" s="304"/>
      <c r="AO15" s="324"/>
      <c r="AP15" s="308"/>
      <c r="AQ15" s="304"/>
      <c r="AR15" s="304"/>
      <c r="AS15" s="304"/>
      <c r="AT15" s="304"/>
      <c r="AU15" s="304"/>
      <c r="AV15" s="304"/>
      <c r="AW15" s="304"/>
    </row>
    <row r="16" spans="1:49" ht="28.5" customHeight="1" thickBot="1" x14ac:dyDescent="0.4">
      <c r="A16" s="306"/>
      <c r="B16" s="306"/>
      <c r="C16" s="307"/>
      <c r="D16" s="307"/>
      <c r="E16" s="308"/>
      <c r="F16" s="308"/>
      <c r="G16" s="308"/>
      <c r="H16" s="308"/>
      <c r="I16" s="308"/>
      <c r="J16" s="318"/>
      <c r="K16" s="501">
        <v>6</v>
      </c>
      <c r="L16" s="502"/>
      <c r="M16" s="503" t="s">
        <v>98</v>
      </c>
      <c r="N16" s="504"/>
      <c r="O16" s="504"/>
      <c r="P16" s="504"/>
      <c r="Q16" s="504"/>
      <c r="R16" s="504"/>
      <c r="S16" s="505"/>
      <c r="T16" s="304"/>
      <c r="U16" s="316"/>
      <c r="V16" s="316"/>
      <c r="W16" s="304"/>
      <c r="X16" s="304"/>
      <c r="Y16" s="304"/>
      <c r="Z16" s="304"/>
      <c r="AA16" s="304"/>
      <c r="AB16" s="304"/>
      <c r="AC16" s="304"/>
      <c r="AD16" s="304"/>
      <c r="AE16" s="327"/>
      <c r="AF16" s="311"/>
      <c r="AG16" s="304"/>
      <c r="AH16" s="304"/>
      <c r="AI16" s="304"/>
      <c r="AJ16" s="304"/>
      <c r="AK16" s="304"/>
      <c r="AL16" s="304"/>
      <c r="AM16" s="304"/>
      <c r="AN16" s="304"/>
      <c r="AO16" s="324"/>
      <c r="AP16" s="308"/>
      <c r="AQ16" s="307"/>
      <c r="AR16" s="307"/>
      <c r="AS16" s="307"/>
      <c r="AT16" s="307"/>
      <c r="AU16" s="308"/>
      <c r="AV16" s="308"/>
      <c r="AW16" s="308"/>
    </row>
    <row r="17" spans="1:49" ht="28.5" customHeight="1" thickBot="1" x14ac:dyDescent="0.4">
      <c r="A17" s="506">
        <v>11</v>
      </c>
      <c r="B17" s="507"/>
      <c r="C17" s="498" t="s">
        <v>99</v>
      </c>
      <c r="D17" s="499"/>
      <c r="E17" s="499"/>
      <c r="F17" s="499"/>
      <c r="G17" s="499"/>
      <c r="H17" s="499"/>
      <c r="I17" s="500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19"/>
      <c r="U17" s="325"/>
      <c r="V17" s="316"/>
      <c r="W17" s="304"/>
      <c r="X17" s="304"/>
      <c r="Y17" s="304"/>
      <c r="Z17" s="304"/>
      <c r="AA17" s="304"/>
      <c r="AB17" s="304"/>
      <c r="AC17" s="304"/>
      <c r="AD17" s="328"/>
      <c r="AE17" s="327"/>
      <c r="AF17" s="311"/>
      <c r="AG17" s="304"/>
      <c r="AH17" s="304"/>
      <c r="AI17" s="304"/>
      <c r="AJ17" s="304"/>
      <c r="AK17" s="304"/>
      <c r="AL17" s="304"/>
      <c r="AM17" s="304"/>
      <c r="AN17" s="304"/>
      <c r="AO17" s="324"/>
      <c r="AP17" s="308"/>
      <c r="AQ17" s="304"/>
      <c r="AR17" s="304"/>
      <c r="AS17" s="304"/>
      <c r="AT17" s="304"/>
      <c r="AU17" s="304"/>
      <c r="AV17" s="304"/>
      <c r="AW17" s="304"/>
    </row>
    <row r="18" spans="1:49" ht="28.5" customHeight="1" thickBot="1" x14ac:dyDescent="0.4">
      <c r="A18" s="309"/>
      <c r="B18" s="309"/>
      <c r="C18" s="305"/>
      <c r="D18" s="305"/>
      <c r="E18" s="308"/>
      <c r="F18" s="308"/>
      <c r="G18" s="308"/>
      <c r="H18" s="308"/>
      <c r="I18" s="308"/>
      <c r="J18" s="308"/>
      <c r="K18" s="316"/>
      <c r="L18" s="316"/>
      <c r="M18" s="304"/>
      <c r="N18" s="304"/>
      <c r="O18" s="304"/>
      <c r="P18" s="304"/>
      <c r="Q18" s="304"/>
      <c r="R18" s="304"/>
      <c r="S18" s="304"/>
      <c r="T18" s="304"/>
      <c r="U18" s="506">
        <v>4</v>
      </c>
      <c r="V18" s="507"/>
      <c r="W18" s="498" t="s">
        <v>98</v>
      </c>
      <c r="X18" s="499"/>
      <c r="Y18" s="499"/>
      <c r="Z18" s="499"/>
      <c r="AA18" s="499"/>
      <c r="AB18" s="499"/>
      <c r="AC18" s="500"/>
      <c r="AD18" s="312"/>
      <c r="AE18" s="311"/>
      <c r="AF18" s="311"/>
      <c r="AG18" s="304"/>
      <c r="AH18" s="304"/>
      <c r="AI18" s="304"/>
      <c r="AJ18" s="304"/>
      <c r="AK18" s="304"/>
      <c r="AL18" s="304"/>
      <c r="AM18" s="304"/>
      <c r="AN18" s="304"/>
      <c r="AO18" s="324"/>
      <c r="AP18" s="308"/>
      <c r="AQ18" s="308"/>
      <c r="AR18" s="308"/>
      <c r="AS18" s="308"/>
      <c r="AT18" s="308"/>
      <c r="AU18" s="308"/>
      <c r="AV18" s="308"/>
      <c r="AW18" s="308"/>
    </row>
    <row r="19" spans="1:49" ht="28.5" customHeight="1" thickBot="1" x14ac:dyDescent="0.4">
      <c r="A19" s="501">
        <v>4</v>
      </c>
      <c r="B19" s="502"/>
      <c r="C19" s="503" t="s">
        <v>109</v>
      </c>
      <c r="D19" s="504"/>
      <c r="E19" s="504"/>
      <c r="F19" s="504"/>
      <c r="G19" s="504"/>
      <c r="H19" s="504"/>
      <c r="I19" s="505"/>
      <c r="J19" s="312"/>
      <c r="K19" s="315"/>
      <c r="L19" s="315"/>
      <c r="M19" s="308"/>
      <c r="N19" s="308"/>
      <c r="O19" s="308"/>
      <c r="P19" s="308"/>
      <c r="Q19" s="308"/>
      <c r="R19" s="308"/>
      <c r="S19" s="308"/>
      <c r="T19" s="320"/>
      <c r="U19" s="325"/>
      <c r="V19" s="316"/>
      <c r="W19" s="304"/>
      <c r="X19" s="304"/>
      <c r="Y19" s="304"/>
      <c r="Z19" s="304"/>
      <c r="AA19" s="304"/>
      <c r="AB19" s="304"/>
      <c r="AC19" s="304"/>
      <c r="AD19" s="304"/>
      <c r="AE19" s="311"/>
      <c r="AF19" s="311"/>
      <c r="AG19" s="304"/>
      <c r="AH19" s="304"/>
      <c r="AI19" s="304"/>
      <c r="AJ19" s="304"/>
      <c r="AK19" s="304"/>
      <c r="AL19" s="304"/>
      <c r="AM19" s="304"/>
      <c r="AN19" s="304"/>
      <c r="AO19" s="324"/>
      <c r="AP19" s="308"/>
      <c r="AQ19" s="304"/>
      <c r="AR19" s="304"/>
      <c r="AS19" s="304"/>
      <c r="AT19" s="304"/>
      <c r="AU19" s="304"/>
      <c r="AV19" s="304"/>
      <c r="AW19" s="304"/>
    </row>
    <row r="20" spans="1:49" ht="28.5" customHeight="1" thickBot="1" x14ac:dyDescent="0.4">
      <c r="A20" s="306"/>
      <c r="B20" s="306"/>
      <c r="C20" s="307"/>
      <c r="D20" s="307"/>
      <c r="E20" s="308"/>
      <c r="F20" s="308"/>
      <c r="G20" s="308"/>
      <c r="H20" s="308"/>
      <c r="I20" s="308"/>
      <c r="J20" s="313"/>
      <c r="K20" s="506">
        <v>4</v>
      </c>
      <c r="L20" s="507"/>
      <c r="M20" s="498" t="s">
        <v>109</v>
      </c>
      <c r="N20" s="499"/>
      <c r="O20" s="499"/>
      <c r="P20" s="499"/>
      <c r="Q20" s="499"/>
      <c r="R20" s="499"/>
      <c r="S20" s="500"/>
      <c r="T20" s="312"/>
      <c r="U20" s="316"/>
      <c r="V20" s="316"/>
      <c r="W20" s="304"/>
      <c r="X20" s="304"/>
      <c r="Y20" s="304"/>
      <c r="Z20" s="304"/>
      <c r="AA20" s="304"/>
      <c r="AB20" s="304"/>
      <c r="AC20" s="304"/>
      <c r="AD20" s="304"/>
      <c r="AE20" s="311"/>
      <c r="AF20" s="311"/>
      <c r="AG20" s="304"/>
      <c r="AH20" s="304"/>
      <c r="AI20" s="304"/>
      <c r="AJ20" s="304"/>
      <c r="AK20" s="304"/>
      <c r="AL20" s="304"/>
      <c r="AM20" s="304"/>
      <c r="AN20" s="304"/>
      <c r="AO20" s="324"/>
      <c r="AP20" s="308"/>
      <c r="AQ20" s="307"/>
      <c r="AR20" s="307"/>
      <c r="AS20" s="307"/>
      <c r="AT20" s="307"/>
      <c r="AU20" s="308"/>
      <c r="AV20" s="308"/>
      <c r="AW20" s="308"/>
    </row>
    <row r="21" spans="1:49" ht="28.5" customHeight="1" thickBot="1" x14ac:dyDescent="0.4">
      <c r="A21" s="506">
        <v>13</v>
      </c>
      <c r="B21" s="507"/>
      <c r="C21" s="498" t="s">
        <v>95</v>
      </c>
      <c r="D21" s="499"/>
      <c r="E21" s="499"/>
      <c r="F21" s="499"/>
      <c r="G21" s="499"/>
      <c r="H21" s="499"/>
      <c r="I21" s="500"/>
      <c r="J21" s="312"/>
      <c r="K21" s="315"/>
      <c r="L21" s="315"/>
      <c r="M21" s="308"/>
      <c r="N21" s="308"/>
      <c r="O21" s="308"/>
      <c r="P21" s="308"/>
      <c r="Q21" s="308"/>
      <c r="R21" s="308"/>
      <c r="S21" s="308"/>
      <c r="T21" s="308"/>
      <c r="U21" s="316"/>
      <c r="V21" s="316"/>
      <c r="W21" s="304"/>
      <c r="X21" s="304"/>
      <c r="Y21" s="304"/>
      <c r="Z21" s="304"/>
      <c r="AA21" s="304"/>
      <c r="AB21" s="304"/>
      <c r="AC21" s="304"/>
      <c r="AD21" s="304"/>
      <c r="AE21" s="311"/>
      <c r="AF21" s="311"/>
      <c r="AG21" s="304"/>
      <c r="AH21" s="304"/>
      <c r="AI21" s="304"/>
      <c r="AJ21" s="304"/>
      <c r="AK21" s="304"/>
      <c r="AL21" s="304"/>
      <c r="AM21" s="304"/>
      <c r="AN21" s="304"/>
      <c r="AO21" s="324"/>
      <c r="AP21" s="308"/>
      <c r="AQ21" s="304"/>
      <c r="AR21" s="304"/>
      <c r="AS21" s="304"/>
      <c r="AT21" s="304"/>
      <c r="AU21" s="304"/>
      <c r="AV21" s="304"/>
      <c r="AW21" s="304"/>
    </row>
    <row r="22" spans="1:49" ht="28.5" customHeight="1" thickBot="1" x14ac:dyDescent="0.4">
      <c r="A22" s="310"/>
      <c r="B22" s="311"/>
      <c r="C22" s="304"/>
      <c r="D22" s="304"/>
      <c r="E22" s="304"/>
      <c r="F22" s="304"/>
      <c r="G22" s="304"/>
      <c r="H22" s="304"/>
      <c r="I22" s="304"/>
      <c r="J22" s="304"/>
      <c r="K22" s="316"/>
      <c r="L22" s="316"/>
      <c r="M22" s="304"/>
      <c r="N22" s="304"/>
      <c r="O22" s="304"/>
      <c r="P22" s="304"/>
      <c r="Q22" s="304"/>
      <c r="R22" s="304"/>
      <c r="S22" s="304"/>
      <c r="T22" s="304"/>
      <c r="U22" s="316"/>
      <c r="V22" s="316"/>
      <c r="W22" s="304"/>
      <c r="X22" s="304"/>
      <c r="Y22" s="304"/>
      <c r="Z22" s="304"/>
      <c r="AA22" s="304"/>
      <c r="AB22" s="304"/>
      <c r="AC22" s="304"/>
      <c r="AD22" s="304"/>
      <c r="AE22" s="311"/>
      <c r="AF22" s="311"/>
      <c r="AG22" s="304"/>
      <c r="AH22" s="304"/>
      <c r="AI22" s="304"/>
      <c r="AJ22" s="304"/>
      <c r="AK22" s="304"/>
      <c r="AL22" s="304"/>
      <c r="AM22" s="304"/>
      <c r="AN22" s="304"/>
      <c r="AO22" s="515">
        <v>2</v>
      </c>
      <c r="AP22" s="516"/>
      <c r="AQ22" s="517" t="s">
        <v>96</v>
      </c>
      <c r="AR22" s="518"/>
      <c r="AS22" s="518"/>
      <c r="AT22" s="518"/>
      <c r="AU22" s="518"/>
      <c r="AV22" s="518"/>
      <c r="AW22" s="519"/>
    </row>
    <row r="23" spans="1:49" ht="28.5" customHeight="1" thickBot="1" x14ac:dyDescent="0.4">
      <c r="A23" s="501">
        <v>3</v>
      </c>
      <c r="B23" s="502"/>
      <c r="C23" s="503" t="s">
        <v>93</v>
      </c>
      <c r="D23" s="504"/>
      <c r="E23" s="504"/>
      <c r="F23" s="504"/>
      <c r="G23" s="504"/>
      <c r="H23" s="504"/>
      <c r="I23" s="505"/>
      <c r="J23" s="312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16"/>
      <c r="V23" s="316"/>
      <c r="W23" s="304"/>
      <c r="X23" s="304"/>
      <c r="Y23" s="304"/>
      <c r="Z23" s="304"/>
      <c r="AA23" s="304"/>
      <c r="AB23" s="304"/>
      <c r="AC23" s="304"/>
      <c r="AD23" s="304"/>
      <c r="AE23" s="311"/>
      <c r="AF23" s="311"/>
      <c r="AG23" s="304"/>
      <c r="AH23" s="304"/>
      <c r="AI23" s="304"/>
      <c r="AJ23" s="304"/>
      <c r="AK23" s="304"/>
      <c r="AL23" s="304"/>
      <c r="AM23" s="304"/>
      <c r="AN23" s="304"/>
      <c r="AO23" s="325"/>
      <c r="AP23" s="315"/>
      <c r="AQ23" s="308"/>
      <c r="AR23" s="308"/>
      <c r="AS23" s="308"/>
      <c r="AT23" s="308"/>
      <c r="AU23" s="308"/>
      <c r="AV23" s="308"/>
      <c r="AW23" s="308"/>
    </row>
    <row r="24" spans="1:49" ht="28.5" customHeight="1" thickBot="1" x14ac:dyDescent="0.4">
      <c r="A24" s="306"/>
      <c r="B24" s="306"/>
      <c r="C24" s="307"/>
      <c r="D24" s="307"/>
      <c r="E24" s="308"/>
      <c r="F24" s="308"/>
      <c r="G24" s="308"/>
      <c r="H24" s="308"/>
      <c r="I24" s="308"/>
      <c r="J24" s="313"/>
      <c r="K24" s="501">
        <v>3</v>
      </c>
      <c r="L24" s="502"/>
      <c r="M24" s="503" t="s">
        <v>93</v>
      </c>
      <c r="N24" s="504"/>
      <c r="O24" s="504"/>
      <c r="P24" s="504"/>
      <c r="Q24" s="504"/>
      <c r="R24" s="504"/>
      <c r="S24" s="505"/>
      <c r="T24" s="304"/>
      <c r="U24" s="316"/>
      <c r="V24" s="316"/>
      <c r="W24" s="304"/>
      <c r="X24" s="304"/>
      <c r="Y24" s="304"/>
      <c r="Z24" s="304"/>
      <c r="AA24" s="304"/>
      <c r="AB24" s="304"/>
      <c r="AC24" s="304"/>
      <c r="AD24" s="304"/>
      <c r="AE24" s="311"/>
      <c r="AF24" s="311"/>
      <c r="AG24" s="304"/>
      <c r="AH24" s="304"/>
      <c r="AI24" s="304"/>
      <c r="AJ24" s="304"/>
      <c r="AK24" s="304"/>
      <c r="AL24" s="304"/>
      <c r="AM24" s="304"/>
      <c r="AN24" s="304"/>
      <c r="AO24" s="325"/>
      <c r="AP24" s="315"/>
      <c r="AQ24" s="308"/>
      <c r="AR24" s="308"/>
      <c r="AS24" s="308"/>
      <c r="AT24" s="308"/>
      <c r="AU24" s="308"/>
      <c r="AV24" s="308"/>
      <c r="AW24" s="308"/>
    </row>
    <row r="25" spans="1:49" ht="28.5" customHeight="1" thickBot="1" x14ac:dyDescent="0.4">
      <c r="A25" s="506">
        <v>14</v>
      </c>
      <c r="B25" s="507"/>
      <c r="C25" s="498" t="s">
        <v>94</v>
      </c>
      <c r="D25" s="499"/>
      <c r="E25" s="499"/>
      <c r="F25" s="499"/>
      <c r="G25" s="499"/>
      <c r="H25" s="499"/>
      <c r="I25" s="500"/>
      <c r="J25" s="312"/>
      <c r="K25" s="304"/>
      <c r="L25" s="304"/>
      <c r="M25" s="304"/>
      <c r="N25" s="304"/>
      <c r="O25" s="304"/>
      <c r="P25" s="304"/>
      <c r="Q25" s="304"/>
      <c r="R25" s="304"/>
      <c r="S25" s="304"/>
      <c r="T25" s="319"/>
      <c r="U25" s="325"/>
      <c r="V25" s="316"/>
      <c r="W25" s="304"/>
      <c r="X25" s="304"/>
      <c r="Y25" s="304"/>
      <c r="Z25" s="304"/>
      <c r="AA25" s="304"/>
      <c r="AB25" s="304"/>
      <c r="AC25" s="304"/>
      <c r="AD25" s="304"/>
      <c r="AE25" s="311"/>
      <c r="AF25" s="311"/>
      <c r="AG25" s="304"/>
      <c r="AH25" s="304"/>
      <c r="AI25" s="304"/>
      <c r="AJ25" s="304"/>
      <c r="AK25" s="304"/>
      <c r="AL25" s="304"/>
      <c r="AM25" s="304"/>
      <c r="AN25" s="304"/>
      <c r="AO25" s="325"/>
      <c r="AP25" s="315"/>
      <c r="AQ25" s="308"/>
      <c r="AR25" s="308"/>
      <c r="AS25" s="308"/>
      <c r="AT25" s="308"/>
      <c r="AU25" s="308"/>
      <c r="AV25" s="308"/>
      <c r="AW25" s="308"/>
    </row>
    <row r="26" spans="1:49" ht="28.5" customHeight="1" thickBot="1" x14ac:dyDescent="0.4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501">
        <v>3</v>
      </c>
      <c r="V26" s="502"/>
      <c r="W26" s="503" t="s">
        <v>96</v>
      </c>
      <c r="X26" s="504"/>
      <c r="Y26" s="504"/>
      <c r="Z26" s="504"/>
      <c r="AA26" s="504"/>
      <c r="AB26" s="504"/>
      <c r="AC26" s="505"/>
      <c r="AD26" s="322"/>
      <c r="AE26" s="311"/>
      <c r="AF26" s="311"/>
      <c r="AG26" s="304"/>
      <c r="AH26" s="304"/>
      <c r="AI26" s="304"/>
      <c r="AJ26" s="304"/>
      <c r="AK26" s="304"/>
      <c r="AL26" s="304"/>
      <c r="AM26" s="304"/>
      <c r="AN26" s="304"/>
      <c r="AO26" s="325"/>
      <c r="AP26" s="315"/>
      <c r="AQ26" s="308"/>
      <c r="AR26" s="308"/>
      <c r="AS26" s="308"/>
      <c r="AT26" s="308"/>
      <c r="AU26" s="308"/>
      <c r="AV26" s="308"/>
      <c r="AW26" s="308"/>
    </row>
    <row r="27" spans="1:49" ht="28.5" customHeight="1" thickBot="1" x14ac:dyDescent="0.4">
      <c r="A27" s="501">
        <v>5</v>
      </c>
      <c r="B27" s="502"/>
      <c r="C27" s="503" t="s">
        <v>96</v>
      </c>
      <c r="D27" s="504"/>
      <c r="E27" s="504"/>
      <c r="F27" s="504"/>
      <c r="G27" s="504"/>
      <c r="H27" s="504"/>
      <c r="I27" s="505"/>
      <c r="J27" s="312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29"/>
      <c r="V27" s="17"/>
      <c r="W27" s="330"/>
      <c r="X27" s="330"/>
      <c r="Y27" s="330"/>
      <c r="Z27" s="330"/>
      <c r="AA27" s="330"/>
      <c r="AB27" s="330"/>
      <c r="AC27" s="304"/>
      <c r="AD27" s="304"/>
      <c r="AE27" s="327"/>
      <c r="AF27" s="311"/>
      <c r="AG27" s="304"/>
      <c r="AH27" s="304"/>
      <c r="AI27" s="308"/>
      <c r="AJ27" s="308"/>
      <c r="AK27" s="308"/>
      <c r="AL27" s="308"/>
      <c r="AM27" s="308"/>
      <c r="AN27" s="308"/>
      <c r="AO27" s="329"/>
      <c r="AP27" s="315"/>
      <c r="AQ27" s="308"/>
      <c r="AR27" s="304"/>
      <c r="AS27" s="304"/>
      <c r="AT27" s="304"/>
      <c r="AU27" s="304"/>
      <c r="AV27" s="304"/>
      <c r="AW27" s="304"/>
    </row>
    <row r="28" spans="1:49" ht="28.5" customHeight="1" thickBot="1" x14ac:dyDescent="0.4">
      <c r="A28" s="306"/>
      <c r="B28" s="306"/>
      <c r="C28" s="307"/>
      <c r="D28" s="307"/>
      <c r="E28" s="308"/>
      <c r="F28" s="308"/>
      <c r="G28" s="308"/>
      <c r="H28" s="308"/>
      <c r="I28" s="308"/>
      <c r="J28" s="313"/>
      <c r="K28" s="513">
        <v>5</v>
      </c>
      <c r="L28" s="514"/>
      <c r="M28" s="498" t="s">
        <v>96</v>
      </c>
      <c r="N28" s="499"/>
      <c r="O28" s="499"/>
      <c r="P28" s="499"/>
      <c r="Q28" s="499"/>
      <c r="R28" s="499"/>
      <c r="S28" s="500"/>
      <c r="T28" s="321"/>
      <c r="U28" s="315"/>
      <c r="V28" s="17"/>
      <c r="W28" s="330"/>
      <c r="X28" s="330"/>
      <c r="Y28" s="330"/>
      <c r="Z28" s="330"/>
      <c r="AA28" s="330"/>
      <c r="AB28" s="330"/>
      <c r="AC28" s="304"/>
      <c r="AD28" s="304"/>
      <c r="AE28" s="327"/>
      <c r="AF28" s="311"/>
      <c r="AG28" s="304"/>
      <c r="AH28" s="304"/>
      <c r="AI28" s="308"/>
      <c r="AJ28" s="308"/>
      <c r="AK28" s="308"/>
      <c r="AL28" s="308"/>
      <c r="AM28" s="308"/>
      <c r="AN28" s="308"/>
      <c r="AO28" s="329"/>
      <c r="AP28" s="315"/>
      <c r="AQ28" s="308"/>
      <c r="AR28" s="304"/>
      <c r="AS28" s="304"/>
      <c r="AT28" s="304"/>
      <c r="AU28" s="304"/>
      <c r="AV28" s="304"/>
      <c r="AW28" s="304"/>
    </row>
    <row r="29" spans="1:49" ht="28.5" customHeight="1" thickBot="1" x14ac:dyDescent="0.4">
      <c r="A29" s="506">
        <v>12</v>
      </c>
      <c r="B29" s="507"/>
      <c r="C29" s="498" t="s">
        <v>97</v>
      </c>
      <c r="D29" s="499"/>
      <c r="E29" s="499"/>
      <c r="F29" s="499"/>
      <c r="G29" s="499"/>
      <c r="H29" s="499"/>
      <c r="I29" s="500"/>
      <c r="J29" s="312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15"/>
      <c r="V29" s="17"/>
      <c r="W29" s="330"/>
      <c r="X29" s="330"/>
      <c r="Y29" s="330"/>
      <c r="Z29" s="330"/>
      <c r="AA29" s="330"/>
      <c r="AB29" s="330"/>
      <c r="AC29" s="304"/>
      <c r="AD29" s="304"/>
      <c r="AE29" s="327"/>
      <c r="AF29" s="311"/>
      <c r="AG29" s="304"/>
      <c r="AH29" s="304"/>
      <c r="AI29" s="308"/>
      <c r="AJ29" s="308"/>
      <c r="AK29" s="308"/>
      <c r="AL29" s="308"/>
      <c r="AM29" s="308"/>
      <c r="AN29" s="320"/>
      <c r="AO29" s="329"/>
      <c r="AP29" s="315"/>
      <c r="AQ29" s="308"/>
      <c r="AR29" s="304"/>
      <c r="AS29" s="304"/>
      <c r="AT29" s="304"/>
      <c r="AU29" s="304"/>
      <c r="AV29" s="304"/>
      <c r="AW29" s="304"/>
    </row>
    <row r="30" spans="1:49" ht="28.5" customHeight="1" thickBot="1" x14ac:dyDescent="0.4">
      <c r="A30" s="310"/>
      <c r="B30" s="310"/>
      <c r="C30" s="308"/>
      <c r="D30" s="308"/>
      <c r="E30" s="308"/>
      <c r="F30" s="308"/>
      <c r="G30" s="308"/>
      <c r="H30" s="308"/>
      <c r="I30" s="308"/>
      <c r="J30" s="308"/>
      <c r="K30" s="315"/>
      <c r="L30" s="315"/>
      <c r="M30" s="308"/>
      <c r="N30" s="308"/>
      <c r="O30" s="308"/>
      <c r="P30" s="308"/>
      <c r="Q30" s="308"/>
      <c r="R30" s="308"/>
      <c r="S30" s="308"/>
      <c r="T30" s="308"/>
      <c r="U30" s="315"/>
      <c r="V30" s="17"/>
      <c r="W30" s="330"/>
      <c r="X30" s="330"/>
      <c r="Y30" s="330"/>
      <c r="Z30" s="330"/>
      <c r="AA30" s="330"/>
      <c r="AB30" s="330"/>
      <c r="AC30" s="304"/>
      <c r="AD30" s="304"/>
      <c r="AE30" s="508">
        <v>3</v>
      </c>
      <c r="AF30" s="509"/>
      <c r="AG30" s="510" t="s">
        <v>96</v>
      </c>
      <c r="AH30" s="511"/>
      <c r="AI30" s="511"/>
      <c r="AJ30" s="511"/>
      <c r="AK30" s="511"/>
      <c r="AL30" s="511"/>
      <c r="AM30" s="512"/>
      <c r="AN30" s="331"/>
      <c r="AO30" s="315"/>
      <c r="AP30" s="315"/>
      <c r="AQ30" s="308"/>
      <c r="AR30" s="304"/>
      <c r="AS30" s="304"/>
      <c r="AT30" s="304"/>
      <c r="AU30" s="304"/>
      <c r="AV30" s="304"/>
      <c r="AW30" s="304"/>
    </row>
    <row r="31" spans="1:49" ht="28.5" customHeight="1" thickBot="1" x14ac:dyDescent="0.4">
      <c r="A31" s="501">
        <v>7</v>
      </c>
      <c r="B31" s="502"/>
      <c r="C31" s="503" t="s">
        <v>100</v>
      </c>
      <c r="D31" s="504"/>
      <c r="E31" s="504"/>
      <c r="F31" s="504"/>
      <c r="G31" s="504"/>
      <c r="H31" s="504"/>
      <c r="I31" s="505"/>
      <c r="J31" s="312"/>
      <c r="K31" s="315"/>
      <c r="L31" s="315"/>
      <c r="M31" s="308"/>
      <c r="N31" s="308"/>
      <c r="O31" s="308"/>
      <c r="P31" s="308"/>
      <c r="Q31" s="308"/>
      <c r="R31" s="308"/>
      <c r="S31" s="308"/>
      <c r="T31" s="308"/>
      <c r="U31" s="315"/>
      <c r="V31" s="17"/>
      <c r="W31" s="330"/>
      <c r="X31" s="330"/>
      <c r="Y31" s="330"/>
      <c r="Z31" s="330"/>
      <c r="AA31" s="330"/>
      <c r="AB31" s="330"/>
      <c r="AC31" s="304"/>
      <c r="AD31" s="304"/>
      <c r="AE31" s="327"/>
      <c r="AF31" s="311"/>
      <c r="AG31" s="304"/>
      <c r="AH31" s="304"/>
      <c r="AI31" s="308"/>
      <c r="AJ31" s="308"/>
      <c r="AK31" s="308"/>
      <c r="AL31" s="308"/>
      <c r="AM31" s="308"/>
      <c r="AN31" s="308"/>
      <c r="AO31" s="315"/>
      <c r="AP31" s="315"/>
      <c r="AQ31" s="308"/>
      <c r="AR31" s="304"/>
      <c r="AS31" s="304"/>
      <c r="AT31" s="304"/>
      <c r="AU31" s="304"/>
      <c r="AV31" s="304"/>
      <c r="AW31" s="304"/>
    </row>
    <row r="32" spans="1:49" ht="28.5" customHeight="1" thickBot="1" x14ac:dyDescent="0.4">
      <c r="A32" s="306"/>
      <c r="B32" s="306"/>
      <c r="C32" s="307"/>
      <c r="D32" s="307"/>
      <c r="E32" s="308"/>
      <c r="F32" s="308"/>
      <c r="G32" s="308"/>
      <c r="H32" s="308"/>
      <c r="I32" s="308"/>
      <c r="J32" s="313"/>
      <c r="K32" s="506">
        <v>7</v>
      </c>
      <c r="L32" s="507"/>
      <c r="M32" s="498" t="s">
        <v>100</v>
      </c>
      <c r="N32" s="499"/>
      <c r="O32" s="499"/>
      <c r="P32" s="499"/>
      <c r="Q32" s="499"/>
      <c r="R32" s="499"/>
      <c r="S32" s="500"/>
      <c r="T32" s="322"/>
      <c r="U32" s="315"/>
      <c r="V32" s="17"/>
      <c r="W32" s="330"/>
      <c r="X32" s="330"/>
      <c r="Y32" s="330"/>
      <c r="Z32" s="330"/>
      <c r="AA32" s="330"/>
      <c r="AB32" s="330"/>
      <c r="AC32" s="304"/>
      <c r="AD32" s="304"/>
      <c r="AE32" s="327"/>
      <c r="AF32" s="311"/>
      <c r="AG32" s="304"/>
      <c r="AH32" s="304"/>
      <c r="AI32" s="308"/>
      <c r="AJ32" s="308"/>
      <c r="AK32" s="308"/>
      <c r="AL32" s="308"/>
      <c r="AM32" s="308"/>
      <c r="AN32" s="308"/>
      <c r="AO32" s="315"/>
      <c r="AP32" s="315"/>
      <c r="AQ32" s="308"/>
      <c r="AR32" s="304"/>
      <c r="AS32" s="304"/>
      <c r="AT32" s="304"/>
      <c r="AU32" s="304"/>
      <c r="AV32" s="304"/>
      <c r="AW32" s="304"/>
    </row>
    <row r="33" spans="1:49" ht="28.5" customHeight="1" thickBot="1" x14ac:dyDescent="0.4">
      <c r="A33" s="506">
        <v>10</v>
      </c>
      <c r="B33" s="507"/>
      <c r="C33" s="498" t="s">
        <v>101</v>
      </c>
      <c r="D33" s="499"/>
      <c r="E33" s="499"/>
      <c r="F33" s="499"/>
      <c r="G33" s="499"/>
      <c r="H33" s="499"/>
      <c r="I33" s="500"/>
      <c r="J33" s="312"/>
      <c r="K33" s="315"/>
      <c r="L33" s="315"/>
      <c r="M33" s="308"/>
      <c r="N33" s="308"/>
      <c r="O33" s="308"/>
      <c r="P33" s="308"/>
      <c r="Q33" s="308"/>
      <c r="R33" s="308"/>
      <c r="S33" s="308"/>
      <c r="T33" s="308"/>
      <c r="U33" s="329"/>
      <c r="V33" s="17"/>
      <c r="W33" s="330"/>
      <c r="X33" s="330"/>
      <c r="Y33" s="330"/>
      <c r="Z33" s="330"/>
      <c r="AA33" s="330"/>
      <c r="AB33" s="330"/>
      <c r="AC33" s="304"/>
      <c r="AD33" s="328"/>
      <c r="AE33" s="327"/>
      <c r="AF33" s="311"/>
      <c r="AG33" s="304"/>
      <c r="AH33" s="304"/>
      <c r="AI33" s="308"/>
      <c r="AJ33" s="308"/>
      <c r="AK33" s="308"/>
      <c r="AL33" s="308"/>
      <c r="AM33" s="308"/>
      <c r="AN33" s="308"/>
      <c r="AO33" s="315"/>
      <c r="AP33" s="315"/>
      <c r="AQ33" s="308"/>
      <c r="AR33" s="304"/>
      <c r="AS33" s="304"/>
      <c r="AT33" s="304"/>
      <c r="AU33" s="304"/>
      <c r="AV33" s="304"/>
      <c r="AW33" s="304"/>
    </row>
    <row r="34" spans="1:49" ht="28.5" customHeight="1" thickBot="1" x14ac:dyDescent="0.4">
      <c r="A34" s="310"/>
      <c r="B34" s="310"/>
      <c r="C34" s="308"/>
      <c r="D34" s="308"/>
      <c r="E34" s="308"/>
      <c r="F34" s="308"/>
      <c r="G34" s="308"/>
      <c r="H34" s="308"/>
      <c r="I34" s="308"/>
      <c r="J34" s="308"/>
      <c r="K34" s="315"/>
      <c r="L34" s="315"/>
      <c r="M34" s="308"/>
      <c r="N34" s="308"/>
      <c r="O34" s="308"/>
      <c r="P34" s="308"/>
      <c r="Q34" s="308"/>
      <c r="R34" s="308"/>
      <c r="S34" s="308"/>
      <c r="T34" s="308"/>
      <c r="U34" s="506">
        <v>7</v>
      </c>
      <c r="V34" s="507"/>
      <c r="W34" s="498" t="s">
        <v>100</v>
      </c>
      <c r="X34" s="499"/>
      <c r="Y34" s="499"/>
      <c r="Z34" s="499"/>
      <c r="AA34" s="499"/>
      <c r="AB34" s="499"/>
      <c r="AC34" s="500"/>
      <c r="AD34" s="312"/>
      <c r="AE34" s="311"/>
      <c r="AF34" s="311"/>
      <c r="AG34" s="304"/>
      <c r="AH34" s="304"/>
      <c r="AI34" s="308"/>
      <c r="AJ34" s="308"/>
      <c r="AK34" s="308"/>
      <c r="AL34" s="308"/>
      <c r="AM34" s="308"/>
      <c r="AN34" s="308"/>
      <c r="AO34" s="315"/>
      <c r="AP34" s="315"/>
      <c r="AQ34" s="308"/>
      <c r="AR34" s="304"/>
      <c r="AS34" s="304"/>
      <c r="AT34" s="304"/>
      <c r="AU34" s="304"/>
      <c r="AV34" s="304"/>
      <c r="AW34" s="304"/>
    </row>
    <row r="35" spans="1:49" ht="28.5" customHeight="1" thickBot="1" x14ac:dyDescent="0.4">
      <c r="A35" s="501">
        <v>2</v>
      </c>
      <c r="B35" s="502"/>
      <c r="C35" s="503" t="s">
        <v>91</v>
      </c>
      <c r="D35" s="504"/>
      <c r="E35" s="504"/>
      <c r="F35" s="504"/>
      <c r="G35" s="504"/>
      <c r="H35" s="504"/>
      <c r="I35" s="505"/>
      <c r="J35" s="312"/>
      <c r="K35" s="315"/>
      <c r="L35" s="315"/>
      <c r="M35" s="308"/>
      <c r="N35" s="308"/>
      <c r="O35" s="308"/>
      <c r="P35" s="308"/>
      <c r="Q35" s="308"/>
      <c r="R35" s="308"/>
      <c r="S35" s="308"/>
      <c r="T35" s="320"/>
      <c r="U35" s="332"/>
      <c r="V35" s="330"/>
      <c r="W35" s="330"/>
      <c r="X35" s="330"/>
      <c r="Y35" s="330"/>
      <c r="Z35" s="330"/>
      <c r="AA35" s="330"/>
      <c r="AB35" s="330"/>
      <c r="AC35" s="304"/>
      <c r="AD35" s="304"/>
      <c r="AE35" s="311"/>
      <c r="AF35" s="311"/>
      <c r="AG35" s="304"/>
      <c r="AH35" s="304"/>
      <c r="AI35" s="308"/>
      <c r="AJ35" s="308"/>
      <c r="AK35" s="308"/>
      <c r="AL35" s="308"/>
      <c r="AM35" s="308"/>
      <c r="AN35" s="308"/>
      <c r="AO35" s="315"/>
      <c r="AP35" s="315"/>
      <c r="AQ35" s="308"/>
      <c r="AR35" s="304"/>
      <c r="AS35" s="304"/>
      <c r="AT35" s="304"/>
      <c r="AU35" s="304"/>
      <c r="AV35" s="304"/>
      <c r="AW35" s="304"/>
    </row>
    <row r="36" spans="1:49" ht="28.5" customHeight="1" thickBot="1" x14ac:dyDescent="0.4">
      <c r="A36" s="306"/>
      <c r="B36" s="306"/>
      <c r="C36" s="307"/>
      <c r="D36" s="307"/>
      <c r="E36" s="308"/>
      <c r="F36" s="308"/>
      <c r="G36" s="308"/>
      <c r="H36" s="308"/>
      <c r="I36" s="308"/>
      <c r="J36" s="313"/>
      <c r="K36" s="501">
        <v>2</v>
      </c>
      <c r="L36" s="502"/>
      <c r="M36" s="503" t="s">
        <v>91</v>
      </c>
      <c r="N36" s="504"/>
      <c r="O36" s="504"/>
      <c r="P36" s="504"/>
      <c r="Q36" s="504"/>
      <c r="R36" s="504"/>
      <c r="S36" s="505"/>
      <c r="T36" s="312"/>
      <c r="U36" s="308"/>
      <c r="V36" s="330"/>
      <c r="W36" s="330"/>
      <c r="X36" s="330"/>
      <c r="Y36" s="330"/>
      <c r="Z36" s="330"/>
      <c r="AA36" s="330"/>
      <c r="AB36" s="330"/>
      <c r="AC36" s="304"/>
      <c r="AD36" s="304"/>
      <c r="AE36" s="311"/>
      <c r="AF36" s="311"/>
      <c r="AG36" s="304"/>
      <c r="AH36" s="304"/>
      <c r="AI36" s="308"/>
      <c r="AJ36" s="308"/>
      <c r="AK36" s="308"/>
      <c r="AL36" s="308"/>
      <c r="AM36" s="308"/>
      <c r="AN36" s="308"/>
      <c r="AO36" s="315"/>
      <c r="AP36" s="315"/>
      <c r="AQ36" s="308"/>
      <c r="AR36" s="304"/>
      <c r="AS36" s="304"/>
      <c r="AT36" s="304"/>
      <c r="AU36" s="304"/>
      <c r="AV36" s="304"/>
      <c r="AW36" s="304"/>
    </row>
    <row r="37" spans="1:49" ht="28.5" customHeight="1" thickBot="1" x14ac:dyDescent="0.4">
      <c r="A37" s="506">
        <v>15</v>
      </c>
      <c r="B37" s="507"/>
      <c r="C37" s="498" t="s">
        <v>92</v>
      </c>
      <c r="D37" s="499"/>
      <c r="E37" s="499"/>
      <c r="F37" s="499"/>
      <c r="G37" s="499"/>
      <c r="H37" s="499"/>
      <c r="I37" s="500"/>
      <c r="J37" s="312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30"/>
      <c r="W37" s="330"/>
      <c r="X37" s="330"/>
      <c r="Y37" s="330"/>
      <c r="Z37" s="330"/>
      <c r="AA37" s="330"/>
      <c r="AB37" s="330"/>
      <c r="AC37" s="304"/>
      <c r="AD37" s="304"/>
      <c r="AE37" s="488">
        <v>9</v>
      </c>
      <c r="AF37" s="489"/>
      <c r="AG37" s="490" t="s">
        <v>103</v>
      </c>
      <c r="AH37" s="491"/>
      <c r="AI37" s="491"/>
      <c r="AJ37" s="491"/>
      <c r="AK37" s="491"/>
      <c r="AL37" s="491"/>
      <c r="AM37" s="492"/>
      <c r="AN37" s="333"/>
      <c r="AO37" s="315"/>
      <c r="AP37" s="315"/>
      <c r="AQ37" s="308"/>
      <c r="AR37" s="308"/>
      <c r="AS37" s="308"/>
      <c r="AT37" s="308"/>
      <c r="AU37" s="308"/>
      <c r="AV37" s="308"/>
      <c r="AW37" s="308"/>
    </row>
    <row r="38" spans="1:49" ht="28.5" customHeight="1" thickBot="1" x14ac:dyDescent="0.4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308"/>
      <c r="V38" s="330"/>
      <c r="W38" s="330"/>
      <c r="X38" s="330"/>
      <c r="Y38" s="330"/>
      <c r="Z38" s="330"/>
      <c r="AA38" s="330"/>
      <c r="AB38" s="330"/>
      <c r="AC38" s="304"/>
      <c r="AD38" s="304"/>
      <c r="AE38" s="310"/>
      <c r="AF38" s="310"/>
      <c r="AG38" s="308"/>
      <c r="AH38" s="308"/>
      <c r="AI38" s="308"/>
      <c r="AJ38" s="308"/>
      <c r="AK38" s="308"/>
      <c r="AL38" s="308"/>
      <c r="AM38" s="308"/>
      <c r="AN38" s="308"/>
      <c r="AO38" s="329"/>
      <c r="AP38" s="315"/>
      <c r="AQ38" s="308"/>
      <c r="AR38" s="308"/>
      <c r="AS38" s="308"/>
      <c r="AT38" s="308"/>
      <c r="AU38" s="308"/>
      <c r="AV38" s="308"/>
      <c r="AW38" s="308"/>
    </row>
    <row r="39" spans="1:49" ht="28.5" customHeight="1" thickBot="1" x14ac:dyDescent="0.4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308"/>
      <c r="V39" s="330"/>
      <c r="W39" s="330"/>
      <c r="X39" s="330"/>
      <c r="Y39" s="330"/>
      <c r="Z39" s="330"/>
      <c r="AA39" s="330"/>
      <c r="AB39" s="330"/>
      <c r="AC39" s="304"/>
      <c r="AD39" s="304"/>
      <c r="AE39" s="310"/>
      <c r="AF39" s="310"/>
      <c r="AG39" s="308"/>
      <c r="AH39" s="308"/>
      <c r="AI39" s="308"/>
      <c r="AJ39" s="308"/>
      <c r="AK39" s="308"/>
      <c r="AL39" s="308"/>
      <c r="AM39" s="308"/>
      <c r="AN39" s="308"/>
      <c r="AO39" s="493">
        <v>1</v>
      </c>
      <c r="AP39" s="494"/>
      <c r="AQ39" s="495" t="s">
        <v>100</v>
      </c>
      <c r="AR39" s="496"/>
      <c r="AS39" s="496"/>
      <c r="AT39" s="496"/>
      <c r="AU39" s="496"/>
      <c r="AV39" s="496"/>
      <c r="AW39" s="497"/>
    </row>
    <row r="40" spans="1:49" ht="28.5" customHeight="1" thickBot="1" x14ac:dyDescent="0.4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308"/>
      <c r="V40" s="330"/>
      <c r="W40" s="330"/>
      <c r="X40" s="330"/>
      <c r="Y40" s="330"/>
      <c r="Z40" s="330"/>
      <c r="AA40" s="330"/>
      <c r="AB40" s="330"/>
      <c r="AC40" s="304"/>
      <c r="AD40" s="304"/>
      <c r="AE40" s="310"/>
      <c r="AF40" s="310"/>
      <c r="AG40" s="308"/>
      <c r="AH40" s="308"/>
      <c r="AI40" s="308"/>
      <c r="AJ40" s="308"/>
      <c r="AK40" s="308"/>
      <c r="AL40" s="308"/>
      <c r="AM40" s="308"/>
      <c r="AN40" s="320"/>
      <c r="AO40" s="332"/>
      <c r="AP40" s="308"/>
      <c r="AQ40" s="308"/>
      <c r="AR40" s="308"/>
      <c r="AS40" s="308"/>
      <c r="AT40" s="308"/>
      <c r="AU40" s="308"/>
      <c r="AV40" s="308"/>
      <c r="AW40" s="308"/>
    </row>
    <row r="41" spans="1:49" ht="28.5" customHeight="1" thickBot="1" x14ac:dyDescent="0.4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308"/>
      <c r="V41" s="330"/>
      <c r="W41" s="330"/>
      <c r="X41" s="330"/>
      <c r="Y41" s="330"/>
      <c r="Z41" s="330"/>
      <c r="AA41" s="330"/>
      <c r="AB41" s="330"/>
      <c r="AC41" s="304"/>
      <c r="AD41" s="304"/>
      <c r="AE41" s="488">
        <v>7</v>
      </c>
      <c r="AF41" s="489"/>
      <c r="AG41" s="490" t="s">
        <v>100</v>
      </c>
      <c r="AH41" s="491"/>
      <c r="AI41" s="491"/>
      <c r="AJ41" s="491"/>
      <c r="AK41" s="491"/>
      <c r="AL41" s="491"/>
      <c r="AM41" s="492"/>
      <c r="AN41" s="331"/>
      <c r="AO41" s="308"/>
      <c r="AP41" s="308"/>
      <c r="AQ41" s="308"/>
      <c r="AR41" s="308"/>
      <c r="AS41" s="308"/>
      <c r="AT41" s="308"/>
      <c r="AU41" s="308"/>
      <c r="AV41" s="308"/>
      <c r="AW41" s="308"/>
    </row>
    <row r="42" spans="1:49" ht="28.5" customHeight="1" x14ac:dyDescent="0.25"/>
    <row r="43" spans="1:49" ht="28.5" customHeight="1" x14ac:dyDescent="0.25"/>
    <row r="44" spans="1:49" ht="28.5" customHeight="1" x14ac:dyDescent="0.25"/>
    <row r="45" spans="1:49" ht="28.5" customHeight="1" x14ac:dyDescent="0.25"/>
  </sheetData>
  <mergeCells count="74">
    <mergeCell ref="E2:J2"/>
    <mergeCell ref="A37:B37"/>
    <mergeCell ref="C37:I37"/>
    <mergeCell ref="A17:B17"/>
    <mergeCell ref="C17:I17"/>
    <mergeCell ref="A21:B21"/>
    <mergeCell ref="C21:I21"/>
    <mergeCell ref="A25:B25"/>
    <mergeCell ref="C25:I25"/>
    <mergeCell ref="K12:L12"/>
    <mergeCell ref="M12:S12"/>
    <mergeCell ref="A13:B13"/>
    <mergeCell ref="C13:I13"/>
    <mergeCell ref="AE14:AF14"/>
    <mergeCell ref="A9:B9"/>
    <mergeCell ref="C9:I9"/>
    <mergeCell ref="U10:V10"/>
    <mergeCell ref="W10:AC10"/>
    <mergeCell ref="A11:B11"/>
    <mergeCell ref="C11:I11"/>
    <mergeCell ref="AR4:AW4"/>
    <mergeCell ref="A7:B7"/>
    <mergeCell ref="C7:I7"/>
    <mergeCell ref="K8:L8"/>
    <mergeCell ref="M8:S8"/>
    <mergeCell ref="B4:I4"/>
    <mergeCell ref="L4:S4"/>
    <mergeCell ref="V4:AC4"/>
    <mergeCell ref="AF4:AM4"/>
    <mergeCell ref="AG14:AM14"/>
    <mergeCell ref="A15:B15"/>
    <mergeCell ref="C15:I15"/>
    <mergeCell ref="K16:L16"/>
    <mergeCell ref="M16:S16"/>
    <mergeCell ref="U18:V18"/>
    <mergeCell ref="W18:AC18"/>
    <mergeCell ref="A19:B19"/>
    <mergeCell ref="C19:I19"/>
    <mergeCell ref="K20:L20"/>
    <mergeCell ref="M20:S20"/>
    <mergeCell ref="AO22:AP22"/>
    <mergeCell ref="AQ22:AW22"/>
    <mergeCell ref="A23:B23"/>
    <mergeCell ref="C23:I23"/>
    <mergeCell ref="K24:L24"/>
    <mergeCell ref="M24:S24"/>
    <mergeCell ref="U26:V26"/>
    <mergeCell ref="W26:AC26"/>
    <mergeCell ref="A27:B27"/>
    <mergeCell ref="C27:I27"/>
    <mergeCell ref="K28:L28"/>
    <mergeCell ref="M28:S28"/>
    <mergeCell ref="A29:B29"/>
    <mergeCell ref="C29:I29"/>
    <mergeCell ref="AE30:AF30"/>
    <mergeCell ref="AG30:AM30"/>
    <mergeCell ref="A31:B31"/>
    <mergeCell ref="C31:I31"/>
    <mergeCell ref="K32:L32"/>
    <mergeCell ref="M32:S32"/>
    <mergeCell ref="A33:B33"/>
    <mergeCell ref="C33:I33"/>
    <mergeCell ref="U34:V34"/>
    <mergeCell ref="W34:AC34"/>
    <mergeCell ref="A35:B35"/>
    <mergeCell ref="C35:I35"/>
    <mergeCell ref="K36:L36"/>
    <mergeCell ref="M36:S36"/>
    <mergeCell ref="AE37:AF37"/>
    <mergeCell ref="AG37:AM37"/>
    <mergeCell ref="AO39:AP39"/>
    <mergeCell ref="AQ39:AW39"/>
    <mergeCell ref="AE41:AF41"/>
    <mergeCell ref="AG41:AM41"/>
  </mergeCells>
  <pageMargins left="0.7" right="0.7" top="0.75" bottom="0.75" header="0.3" footer="0.3"/>
  <pageSetup paperSize="9" scale="5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O13" sqref="O13"/>
    </sheetView>
  </sheetViews>
  <sheetFormatPr defaultRowHeight="15" x14ac:dyDescent="0.25"/>
  <cols>
    <col min="1" max="1" width="3.28515625" bestFit="1" customWidth="1"/>
    <col min="2" max="2" width="23.5703125" bestFit="1" customWidth="1"/>
    <col min="3" max="3" width="5.42578125" bestFit="1" customWidth="1"/>
    <col min="4" max="4" width="6.5703125" bestFit="1" customWidth="1"/>
    <col min="5" max="5" width="5.42578125" bestFit="1" customWidth="1"/>
    <col min="6" max="6" width="12.5703125" bestFit="1" customWidth="1"/>
    <col min="7" max="7" width="6.5703125" bestFit="1" customWidth="1"/>
    <col min="8" max="8" width="7.28515625" bestFit="1" customWidth="1"/>
    <col min="9" max="9" width="6.85546875" bestFit="1" customWidth="1"/>
  </cols>
  <sheetData>
    <row r="1" spans="1:10" ht="18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8" customHeight="1" thickBot="1" x14ac:dyDescent="0.3">
      <c r="A2" s="7"/>
      <c r="B2" s="7"/>
      <c r="C2" s="532" t="s">
        <v>27</v>
      </c>
      <c r="D2" s="533"/>
      <c r="E2" s="533"/>
      <c r="F2" s="534"/>
      <c r="G2" s="7"/>
      <c r="H2" s="7"/>
      <c r="I2" s="7"/>
      <c r="J2" s="7"/>
    </row>
    <row r="3" spans="1:10" ht="18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s="7" customFormat="1" ht="18" customHeight="1" thickBot="1" x14ac:dyDescent="0.3">
      <c r="A4" s="14" t="s">
        <v>0</v>
      </c>
      <c r="B4" s="335" t="s">
        <v>1</v>
      </c>
      <c r="C4" s="336" t="s">
        <v>67</v>
      </c>
      <c r="D4" s="336" t="s">
        <v>16</v>
      </c>
      <c r="E4" s="336" t="s">
        <v>45</v>
      </c>
      <c r="F4" s="336" t="s">
        <v>44</v>
      </c>
      <c r="G4" s="204" t="s">
        <v>22</v>
      </c>
      <c r="H4" s="14" t="s">
        <v>14</v>
      </c>
    </row>
    <row r="5" spans="1:10" s="7" customFormat="1" ht="18" customHeight="1" x14ac:dyDescent="0.25">
      <c r="A5" s="34">
        <v>1</v>
      </c>
      <c r="B5" s="205" t="s">
        <v>25</v>
      </c>
      <c r="C5" s="35">
        <v>3</v>
      </c>
      <c r="D5" s="6">
        <v>3</v>
      </c>
      <c r="E5" s="6">
        <v>3</v>
      </c>
      <c r="F5" s="6">
        <v>4</v>
      </c>
      <c r="G5" s="34">
        <v>13</v>
      </c>
      <c r="H5" s="122">
        <v>1</v>
      </c>
    </row>
    <row r="6" spans="1:10" s="7" customFormat="1" ht="18" customHeight="1" x14ac:dyDescent="0.25">
      <c r="A6" s="33">
        <v>2</v>
      </c>
      <c r="B6" s="206" t="s">
        <v>68</v>
      </c>
      <c r="C6" s="39">
        <v>4</v>
      </c>
      <c r="D6" s="40">
        <v>4</v>
      </c>
      <c r="E6" s="40">
        <v>2</v>
      </c>
      <c r="F6" s="40">
        <v>2</v>
      </c>
      <c r="G6" s="33">
        <v>12</v>
      </c>
      <c r="H6" s="209">
        <v>2</v>
      </c>
    </row>
    <row r="7" spans="1:10" s="28" customFormat="1" ht="18" customHeight="1" thickBot="1" x14ac:dyDescent="0.3">
      <c r="A7" s="281">
        <v>3</v>
      </c>
      <c r="B7" s="547" t="s">
        <v>83</v>
      </c>
      <c r="C7" s="548">
        <v>2</v>
      </c>
      <c r="D7" s="549">
        <v>2</v>
      </c>
      <c r="E7" s="549">
        <v>4</v>
      </c>
      <c r="F7" s="549">
        <v>3</v>
      </c>
      <c r="G7" s="550">
        <v>11</v>
      </c>
      <c r="H7" s="551">
        <v>3</v>
      </c>
    </row>
    <row r="8" spans="1:10" s="7" customFormat="1" ht="18" customHeight="1" thickBot="1" x14ac:dyDescent="0.3">
      <c r="A8" s="15"/>
      <c r="B8" s="10"/>
      <c r="C8" s="16"/>
      <c r="D8" s="16"/>
      <c r="E8" s="16"/>
      <c r="F8" s="16"/>
      <c r="G8" s="16"/>
    </row>
    <row r="9" spans="1:10" s="7" customFormat="1" ht="18" customHeight="1" thickBot="1" x14ac:dyDescent="0.3">
      <c r="A9" s="15"/>
      <c r="B9" s="10"/>
      <c r="C9" s="532" t="s">
        <v>28</v>
      </c>
      <c r="D9" s="533"/>
      <c r="E9" s="533"/>
      <c r="F9" s="534"/>
      <c r="G9" s="16"/>
    </row>
    <row r="10" spans="1:10" s="7" customFormat="1" ht="18" customHeight="1" thickBot="1" x14ac:dyDescent="0.3">
      <c r="A10" s="15"/>
      <c r="B10" s="10"/>
      <c r="C10" s="16"/>
      <c r="D10" s="16"/>
      <c r="E10" s="16"/>
      <c r="F10" s="16"/>
      <c r="G10" s="16"/>
    </row>
    <row r="11" spans="1:10" s="7" customFormat="1" ht="18" customHeight="1" thickBot="1" x14ac:dyDescent="0.3">
      <c r="A11" s="14" t="s">
        <v>0</v>
      </c>
      <c r="B11" s="335" t="s">
        <v>1</v>
      </c>
      <c r="C11" s="336" t="s">
        <v>67</v>
      </c>
      <c r="D11" s="336" t="s">
        <v>16</v>
      </c>
      <c r="E11" s="336" t="s">
        <v>45</v>
      </c>
      <c r="F11" s="336" t="s">
        <v>44</v>
      </c>
      <c r="G11" s="204" t="s">
        <v>22</v>
      </c>
      <c r="H11" s="336" t="s">
        <v>14</v>
      </c>
    </row>
    <row r="12" spans="1:10" s="7" customFormat="1" ht="18" customHeight="1" x14ac:dyDescent="0.25">
      <c r="A12" s="34">
        <v>1</v>
      </c>
      <c r="B12" s="205" t="s">
        <v>24</v>
      </c>
      <c r="C12" s="38">
        <v>1</v>
      </c>
      <c r="D12" s="6">
        <v>4</v>
      </c>
      <c r="E12" s="6">
        <v>3</v>
      </c>
      <c r="F12" s="6">
        <v>4</v>
      </c>
      <c r="G12" s="34">
        <v>12</v>
      </c>
      <c r="H12" s="122">
        <v>1</v>
      </c>
    </row>
    <row r="13" spans="1:10" s="7" customFormat="1" ht="18" customHeight="1" x14ac:dyDescent="0.25">
      <c r="A13" s="33">
        <v>2</v>
      </c>
      <c r="B13" s="206" t="s">
        <v>73</v>
      </c>
      <c r="C13" s="41">
        <v>4</v>
      </c>
      <c r="D13" s="40">
        <v>2</v>
      </c>
      <c r="E13" s="40"/>
      <c r="F13" s="40">
        <v>3</v>
      </c>
      <c r="G13" s="546">
        <v>9</v>
      </c>
      <c r="H13" s="209">
        <v>2</v>
      </c>
    </row>
    <row r="14" spans="1:10" s="7" customFormat="1" ht="18" customHeight="1" x14ac:dyDescent="0.25">
      <c r="A14" s="18">
        <v>3</v>
      </c>
      <c r="B14" s="207" t="s">
        <v>82</v>
      </c>
      <c r="C14" s="42">
        <v>3</v>
      </c>
      <c r="D14" s="43">
        <v>3</v>
      </c>
      <c r="E14" s="43">
        <v>1</v>
      </c>
      <c r="F14" s="43"/>
      <c r="G14" s="133">
        <v>7</v>
      </c>
      <c r="H14" s="108">
        <v>3</v>
      </c>
    </row>
    <row r="15" spans="1:10" s="7" customFormat="1" ht="18" customHeight="1" x14ac:dyDescent="0.25">
      <c r="A15" s="5">
        <v>4</v>
      </c>
      <c r="B15" s="208" t="s">
        <v>37</v>
      </c>
      <c r="C15" s="24">
        <v>2</v>
      </c>
      <c r="D15" s="25"/>
      <c r="E15" s="25">
        <v>2</v>
      </c>
      <c r="F15" s="25">
        <v>2</v>
      </c>
      <c r="G15" s="69">
        <v>6</v>
      </c>
      <c r="H15" s="123">
        <v>4</v>
      </c>
    </row>
    <row r="16" spans="1:10" s="7" customFormat="1" ht="18" customHeight="1" x14ac:dyDescent="0.25">
      <c r="A16" s="118">
        <v>5</v>
      </c>
      <c r="B16" s="552" t="s">
        <v>78</v>
      </c>
      <c r="C16" s="553"/>
      <c r="D16" s="554"/>
      <c r="E16" s="554">
        <v>4</v>
      </c>
      <c r="F16" s="554">
        <v>1</v>
      </c>
      <c r="G16" s="555">
        <v>5</v>
      </c>
      <c r="H16" s="556">
        <v>5</v>
      </c>
    </row>
    <row r="17" spans="1:10" s="7" customFormat="1" ht="18" customHeight="1" x14ac:dyDescent="0.25">
      <c r="A17" s="5">
        <v>6</v>
      </c>
      <c r="B17" s="208" t="s">
        <v>26</v>
      </c>
      <c r="C17" s="24"/>
      <c r="D17" s="25">
        <v>1</v>
      </c>
      <c r="E17" s="25"/>
      <c r="F17" s="25"/>
      <c r="G17" s="69">
        <v>1</v>
      </c>
      <c r="H17" s="123">
        <v>6</v>
      </c>
    </row>
    <row r="18" spans="1:10" s="7" customFormat="1" ht="18" customHeight="1" x14ac:dyDescent="0.25">
      <c r="A18" s="118">
        <v>7</v>
      </c>
      <c r="B18" s="552" t="s">
        <v>81</v>
      </c>
      <c r="C18" s="553"/>
      <c r="D18" s="554"/>
      <c r="E18" s="554"/>
      <c r="F18" s="554"/>
      <c r="G18" s="555">
        <v>0</v>
      </c>
      <c r="H18" s="556">
        <v>7</v>
      </c>
    </row>
    <row r="19" spans="1:10" s="7" customFormat="1" ht="18" customHeight="1" x14ac:dyDescent="0.25">
      <c r="A19" s="59">
        <v>8</v>
      </c>
      <c r="B19" s="208" t="s">
        <v>39</v>
      </c>
      <c r="C19" s="24"/>
      <c r="D19" s="25"/>
      <c r="E19" s="25"/>
      <c r="F19" s="25"/>
      <c r="G19" s="69">
        <v>0</v>
      </c>
      <c r="H19" s="123">
        <v>8</v>
      </c>
    </row>
    <row r="20" spans="1:10" ht="18" customHeight="1" x14ac:dyDescent="0.25">
      <c r="A20" s="118">
        <v>9</v>
      </c>
      <c r="B20" s="552" t="s">
        <v>79</v>
      </c>
      <c r="C20" s="553"/>
      <c r="D20" s="554"/>
      <c r="E20" s="554"/>
      <c r="F20" s="554"/>
      <c r="G20" s="555">
        <v>0</v>
      </c>
      <c r="H20" s="556">
        <v>9</v>
      </c>
    </row>
    <row r="21" spans="1:10" ht="18" customHeight="1" x14ac:dyDescent="0.25">
      <c r="A21" s="184">
        <v>10</v>
      </c>
      <c r="B21" s="562" t="s">
        <v>77</v>
      </c>
      <c r="C21" s="24"/>
      <c r="D21" s="25"/>
      <c r="E21" s="25"/>
      <c r="F21" s="25"/>
      <c r="G21" s="69">
        <v>0</v>
      </c>
      <c r="H21" s="196">
        <v>10</v>
      </c>
    </row>
    <row r="22" spans="1:10" ht="18" customHeight="1" x14ac:dyDescent="0.25">
      <c r="A22" s="334">
        <v>11</v>
      </c>
      <c r="B22" s="552" t="s">
        <v>75</v>
      </c>
      <c r="C22" s="553"/>
      <c r="D22" s="554"/>
      <c r="E22" s="554"/>
      <c r="F22" s="554"/>
      <c r="G22" s="555">
        <v>0</v>
      </c>
      <c r="H22" s="556">
        <v>11</v>
      </c>
    </row>
    <row r="23" spans="1:10" ht="18" customHeight="1" x14ac:dyDescent="0.25">
      <c r="A23" s="5">
        <v>12</v>
      </c>
      <c r="B23" s="208" t="s">
        <v>70</v>
      </c>
      <c r="C23" s="24"/>
      <c r="D23" s="25"/>
      <c r="E23" s="25"/>
      <c r="F23" s="25"/>
      <c r="G23" s="69">
        <v>0</v>
      </c>
      <c r="H23" s="123">
        <v>12</v>
      </c>
    </row>
    <row r="24" spans="1:10" ht="18" customHeight="1" thickBot="1" x14ac:dyDescent="0.3">
      <c r="A24" s="559">
        <v>13</v>
      </c>
      <c r="B24" s="561" t="s">
        <v>38</v>
      </c>
      <c r="C24" s="557"/>
      <c r="D24" s="558"/>
      <c r="E24" s="558"/>
      <c r="F24" s="558"/>
      <c r="G24" s="559">
        <v>0</v>
      </c>
      <c r="H24" s="560">
        <v>13</v>
      </c>
    </row>
    <row r="25" spans="1:10" ht="18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8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8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sortState ref="B12:G24">
    <sortCondition descending="1" ref="G12:G24"/>
  </sortState>
  <mergeCells count="2">
    <mergeCell ref="C2:F2"/>
    <mergeCell ref="C9:F9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Список участников</vt:lpstr>
      <vt:lpstr>Нож</vt:lpstr>
      <vt:lpstr>Топор</vt:lpstr>
      <vt:lpstr>МПЛ-50</vt:lpstr>
      <vt:lpstr>Многоб</vt:lpstr>
      <vt:lpstr>Дуэль</vt:lpstr>
      <vt:lpstr>Опред-е победителей</vt:lpstr>
      <vt:lpstr>Дуэль!Область_печати</vt:lpstr>
      <vt:lpstr>Многоб!Область_печати</vt:lpstr>
      <vt:lpstr>'МПЛ-50'!Область_печати</vt:lpstr>
      <vt:lpstr>Нож!Область_печати</vt:lpstr>
      <vt:lpstr>'Опред-е победителей'!Область_печати</vt:lpstr>
      <vt:lpstr>Топор!Область_печати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2025-08-28T17:42:14Z</dcterms:modified>
</cp:coreProperties>
</file>